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'Arkusz1'!$A$1:$L$225</definedName>
  </definedNames>
  <calcPr fullCalcOnLoad="1"/>
</workbook>
</file>

<file path=xl/sharedStrings.xml><?xml version="1.0" encoding="utf-8"?>
<sst xmlns="http://schemas.openxmlformats.org/spreadsheetml/2006/main" count="314" uniqueCount="110">
  <si>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</si>
  <si>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</si>
  <si>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</si>
  <si>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</si>
  <si>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</si>
  <si>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</si>
  <si>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</si>
  <si>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</si>
  <si>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</si>
  <si>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</si>
  <si>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</si>
  <si>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</si>
  <si>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</si>
  <si>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</si>
  <si>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</si>
  <si>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</si>
  <si>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</si>
  <si>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</si>
  <si>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</si>
  <si>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w tym: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</si>
  <si>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</si>
  <si>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</si>
  <si>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</si>
  <si>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</si>
  <si>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</si>
  <si>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</si>
  <si>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</si>
  <si>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</si>
  <si>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</si>
  <si>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</si>
  <si>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</si>
  <si>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</si>
  <si>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</si>
  <si>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</si>
  <si>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</si>
  <si>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</si>
  <si>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</si>
  <si>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</si>
  <si>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</si>
  <si>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</si>
  <si>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</si>
  <si>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</si>
  <si>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</si>
  <si>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</si>
  <si>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</si>
  <si>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</si>
  <si>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</si>
  <si>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</si>
  <si>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</si>
  <si>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</si>
  <si>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</si>
  <si>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</si>
  <si>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</si>
  <si>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</si>
  <si>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</si>
  <si>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</si>
  <si>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</si>
  <si>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</si>
  <si>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</si>
  <si>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</si>
  <si>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</si>
  <si>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</si>
  <si>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</si>
  <si>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</si>
  <si>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</si>
  <si>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</si>
  <si>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</si>
  <si>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</si>
  <si>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Przewodniczący Rady Miejskiej</t>
  </si>
  <si>
    <t>Urząd Miejski w Stąporkowie</t>
  </si>
  <si>
    <t>Zbigniew Wiśniewski</t>
  </si>
  <si>
    <t>600</t>
  </si>
  <si>
    <t>60016</t>
  </si>
  <si>
    <t>Opracowanie dokumentacji projektu budowlanego ul. Spacerowej w Stąporkowie 2011 - 2013</t>
  </si>
  <si>
    <t xml:space="preserve">Opracowanie koncepcji i projektu rozbudowy oczyszczalni w Stąporkowie 2011 - 2012              </t>
  </si>
  <si>
    <t>Kredyty,             pożyczki, obligacje</t>
  </si>
  <si>
    <t>Udział Gminy Stąporków w programie "e - świętokrzyskie Budowa Systemu Informacji Przestrzennej Województwa Świętokrzyskiego" 2010 -2013</t>
  </si>
  <si>
    <t>Załącznik Nr 3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</si>
  <si>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</si>
  <si>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</si>
  <si>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</si>
  <si>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</si>
  <si>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</si>
  <si>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</si>
  <si>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</si>
  <si>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Zespół Szkół Publicznych Publiczna Szkoła Podstawowa w Niekłaniu Wielkim</t>
  </si>
  <si>
    <t>Przyszłość to wyzwanie - mamy na to rozwiązanie 2011 - 2012</t>
  </si>
  <si>
    <t>90095</t>
  </si>
  <si>
    <t>Opracowanie dokumentacji i budowa sieci wodociągowej we wsi Bień 2011- 2014</t>
  </si>
  <si>
    <t>Opracowanie dokumentacji i budowa brakujących odcinków sieci - przyłączy zbiorowych w Furmanowie  2011 - 2014</t>
  </si>
  <si>
    <t>Opracowanie dokumentacji i budowa sieci wodociągowej we wsi Piasek 2011-2014</t>
  </si>
  <si>
    <t>Opracowanie dokumentacji i budowa sieci wodociągowej  dla części Włochowa 2011-2014</t>
  </si>
  <si>
    <t>Wiejski Klub " Artystyczna Zawierucha"</t>
  </si>
  <si>
    <t>Przebudowa dachu i zagospodarowanie budynku przy Placu Wolności 14 w Stąporkowie 2011-2012</t>
  </si>
  <si>
    <t>Aktualizacja projektu założeń do planu zaopatrzenia w ciepło, energię elektryczną i paliwa gazowe dla miasta i gminy Stąporków .2011-2012</t>
  </si>
  <si>
    <t>Opracowanie studium uwarunkowań i kierunków zagospodarowania, opracowanie planu zagospodarowania przestrzennego Gminy Stąporków 2009 – 2012</t>
  </si>
  <si>
    <t>ZOS w Stąporkowie i UM  w Stąporkowie</t>
  </si>
  <si>
    <t>"Nauka dziś -sukces jutro" 2011-2012</t>
  </si>
  <si>
    <t>PSP w Krasnej</t>
  </si>
  <si>
    <t>Zagospodarowanie terenu wokół budynku ZSzP w Niekłaniu Wielkim 2011-2012</t>
  </si>
  <si>
    <t>Opracowanie dokumentacji i rozbudowa sieci wodociągowej w Stąporkowie ul. Staszica 2011-2012</t>
  </si>
  <si>
    <t>Limity wydatków na wieloletnie przedsięwzięcia planowane do poniesienia w 2012r.</t>
  </si>
  <si>
    <t>do uchwały Nr …………………..</t>
  </si>
  <si>
    <t>z dnia ……………………...</t>
  </si>
  <si>
    <t xml:space="preserve">Dowóz uczniów do szkół 2011-2016 </t>
  </si>
  <si>
    <t xml:space="preserve">Rok budżetowy 2012 (8+9+10+11 </t>
  </si>
  <si>
    <t>Udział Gminy Stąporków w programie "e-świętokrzyskie  Rozbudowa infrastruktury informatycznej j.s.t" 2010-2012</t>
  </si>
  <si>
    <t xml:space="preserve">Energia elektryczna 2012-2016 </t>
  </si>
  <si>
    <t>Trwałość projektu " Rozbudowa centrum kulturalnego Miasta Stąporków" 2012-2016</t>
  </si>
  <si>
    <t xml:space="preserve">Dowóz uczniów do szkół 2012-2016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</si>
</sst>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6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26" borderId="16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3" fontId="21" fillId="26" borderId="11" xfId="0" applyNumberFormat="1" applyFont="1" applyFill="1" applyBorder="1" applyAlignment="1">
      <alignment horizontal="center" vertical="center" wrapText="1"/>
    </xf>
    <xf numFmtId="3" fontId="7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3" fontId="7" fillId="26" borderId="13" xfId="0" applyNumberFormat="1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center" vertical="center" wrapText="1"/>
    </xf>
    <xf numFmtId="49" fontId="7" fillId="26" borderId="14" xfId="0" applyNumberFormat="1" applyFont="1" applyFill="1" applyBorder="1" applyAlignment="1">
      <alignment horizontal="center" vertical="center" wrapText="1"/>
    </xf>
    <xf numFmtId="3" fontId="11" fillId="26" borderId="14" xfId="0" applyNumberFormat="1" applyFont="1" applyFill="1" applyBorder="1" applyAlignment="1">
      <alignment horizontal="center" vertical="center" wrapText="1"/>
    </xf>
    <xf numFmtId="3" fontId="10" fillId="26" borderId="14" xfId="0" applyNumberFormat="1" applyFont="1" applyFill="1" applyBorder="1" applyAlignment="1">
      <alignment horizontal="center" vertical="center" wrapText="1"/>
    </xf>
    <xf numFmtId="169" fontId="15" fillId="26" borderId="11" xfId="0" applyNumberFormat="1" applyFont="1" applyFill="1" applyBorder="1" applyAlignment="1">
      <alignment horizontal="center" vertical="center"/>
    </xf>
    <xf numFmtId="3" fontId="10" fillId="26" borderId="18" xfId="0" applyNumberFormat="1" applyFont="1" applyFill="1" applyBorder="1" applyAlignment="1">
      <alignment horizontal="center" vertical="center" wrapText="1"/>
    </xf>
    <xf numFmtId="3" fontId="10" fillId="26" borderId="19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vertical="center" wrapText="1"/>
    </xf>
    <xf numFmtId="3" fontId="11" fillId="26" borderId="18" xfId="0" applyNumberFormat="1" applyFont="1" applyFill="1" applyBorder="1" applyAlignment="1">
      <alignment horizontal="center" vertical="center" wrapText="1"/>
    </xf>
    <xf numFmtId="3" fontId="11" fillId="26" borderId="19" xfId="0" applyNumberFormat="1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view="pageBreakPreview" zoomScale="80" zoomScaleSheetLayoutView="80" zoomScalePageLayoutView="0" workbookViewId="0" topLeftCell="A214">
      <selection activeCell="G223" sqref="G223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26"/>
      <c r="L1" s="126"/>
    </row>
    <row r="2" spans="2:11" ht="15.75">
      <c r="B2" s="3"/>
      <c r="K2" s="7"/>
    </row>
    <row r="3" spans="2:12" ht="13.5" customHeight="1">
      <c r="B3" s="3"/>
      <c r="K3" s="127"/>
      <c r="L3" s="127"/>
    </row>
    <row r="4" spans="2:12" ht="15.75" hidden="1">
      <c r="B4" s="3"/>
      <c r="K4" s="7"/>
      <c r="L4" s="7"/>
    </row>
    <row r="5" spans="2:12" ht="15.75" hidden="1">
      <c r="B5" s="3"/>
      <c r="K5" s="7"/>
      <c r="L5" s="7"/>
    </row>
    <row r="6" spans="2:12" ht="15.75">
      <c r="B6" s="3"/>
      <c r="K6" s="3" t="s">
        <v>77</v>
      </c>
      <c r="L6" s="74"/>
    </row>
    <row r="7" spans="2:12" ht="15.75">
      <c r="B7" s="3"/>
      <c r="K7" s="127" t="s">
        <v>102</v>
      </c>
      <c r="L7" s="127"/>
    </row>
    <row r="8" spans="2:12" ht="15.75">
      <c r="B8" s="3"/>
      <c r="K8" s="127" t="s">
        <v>9</v>
      </c>
      <c r="L8" s="127"/>
    </row>
    <row r="9" spans="2:12" ht="15.75">
      <c r="B9" s="3"/>
      <c r="K9" s="127" t="s">
        <v>103</v>
      </c>
      <c r="L9" s="127"/>
    </row>
    <row r="10" spans="2:12" ht="16.5" thickBot="1">
      <c r="B10" s="3"/>
      <c r="K10" s="127"/>
      <c r="L10" s="127"/>
    </row>
    <row r="11" spans="2:12" ht="16.5" hidden="1" thickBot="1">
      <c r="B11" s="3"/>
      <c r="K11" s="127"/>
      <c r="L11" s="127"/>
    </row>
    <row r="12" spans="2:12" ht="16.5" hidden="1" thickBot="1">
      <c r="B12" s="3"/>
      <c r="K12" s="130"/>
      <c r="L12" s="130"/>
    </row>
    <row r="13" spans="2:12" ht="16.5" hidden="1" thickBot="1">
      <c r="B13" s="3"/>
      <c r="K13" s="130"/>
      <c r="L13" s="130"/>
    </row>
    <row r="14" spans="2:12" ht="16.5" hidden="1" thickBot="1">
      <c r="B14" s="3"/>
      <c r="K14" s="130"/>
      <c r="L14" s="130"/>
    </row>
    <row r="15" spans="1:12" ht="27.75" customHeight="1" thickBot="1">
      <c r="A15" s="120" t="s">
        <v>101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6.5" thickBot="1">
      <c r="A16" s="3"/>
      <c r="L16" s="12" t="s">
        <v>20</v>
      </c>
    </row>
    <row r="17" spans="1:12" ht="15.75" customHeight="1">
      <c r="A17" s="138" t="s">
        <v>0</v>
      </c>
      <c r="B17" s="123" t="s">
        <v>1</v>
      </c>
      <c r="C17" s="123" t="s">
        <v>8</v>
      </c>
      <c r="D17" s="123" t="s">
        <v>22</v>
      </c>
      <c r="E17" s="123" t="s">
        <v>7</v>
      </c>
      <c r="F17" s="136" t="s">
        <v>2</v>
      </c>
      <c r="G17" s="137"/>
      <c r="H17" s="137"/>
      <c r="I17" s="137"/>
      <c r="J17" s="137"/>
      <c r="K17" s="137"/>
      <c r="L17" s="151" t="s">
        <v>31</v>
      </c>
    </row>
    <row r="18" spans="1:12" ht="15.75" customHeight="1">
      <c r="A18" s="139"/>
      <c r="B18" s="124"/>
      <c r="C18" s="124"/>
      <c r="D18" s="124"/>
      <c r="E18" s="124"/>
      <c r="F18" s="141" t="s">
        <v>105</v>
      </c>
      <c r="G18" s="154" t="s">
        <v>3</v>
      </c>
      <c r="H18" s="155"/>
      <c r="I18" s="155"/>
      <c r="J18" s="156"/>
      <c r="K18" s="147"/>
      <c r="L18" s="152"/>
    </row>
    <row r="19" spans="1:12" ht="15.75" customHeight="1">
      <c r="A19" s="139"/>
      <c r="B19" s="124"/>
      <c r="C19" s="124"/>
      <c r="D19" s="124"/>
      <c r="E19" s="124"/>
      <c r="F19" s="124"/>
      <c r="G19" s="128" t="s">
        <v>12</v>
      </c>
      <c r="H19" s="128" t="s">
        <v>75</v>
      </c>
      <c r="I19" s="17" t="s">
        <v>19</v>
      </c>
      <c r="J19" s="128" t="s">
        <v>10</v>
      </c>
      <c r="K19" s="147" t="s">
        <v>26</v>
      </c>
      <c r="L19" s="152"/>
    </row>
    <row r="20" spans="1:12" ht="131.25" customHeight="1">
      <c r="A20" s="140"/>
      <c r="B20" s="125"/>
      <c r="C20" s="125"/>
      <c r="D20" s="125"/>
      <c r="E20" s="125"/>
      <c r="F20" s="125"/>
      <c r="G20" s="129"/>
      <c r="H20" s="129"/>
      <c r="I20" s="17" t="s">
        <v>21</v>
      </c>
      <c r="J20" s="129"/>
      <c r="K20" s="148"/>
      <c r="L20" s="153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0">
        <v>9</v>
      </c>
      <c r="J21" s="5">
        <v>10</v>
      </c>
      <c r="K21" s="21">
        <v>11</v>
      </c>
      <c r="L21" s="6">
        <v>12</v>
      </c>
    </row>
    <row r="22" spans="1:12" ht="50.25" customHeight="1">
      <c r="A22" s="95">
        <v>1</v>
      </c>
      <c r="B22" s="78" t="s">
        <v>6</v>
      </c>
      <c r="C22" s="78" t="s">
        <v>15</v>
      </c>
      <c r="D22" s="79" t="s">
        <v>88</v>
      </c>
      <c r="E22" s="80">
        <v>202000</v>
      </c>
      <c r="F22" s="81">
        <v>50000</v>
      </c>
      <c r="G22" s="81">
        <v>0</v>
      </c>
      <c r="H22" s="81">
        <v>50000</v>
      </c>
      <c r="I22" s="96">
        <v>0</v>
      </c>
      <c r="J22" s="81">
        <v>0</v>
      </c>
      <c r="K22" s="97">
        <v>0</v>
      </c>
      <c r="L22" s="100" t="s">
        <v>69</v>
      </c>
    </row>
    <row r="23" spans="1:12" ht="26.25" customHeight="1">
      <c r="A23" s="95"/>
      <c r="B23" s="78"/>
      <c r="C23" s="78"/>
      <c r="D23" s="79" t="s">
        <v>60</v>
      </c>
      <c r="E23" s="80">
        <v>0</v>
      </c>
      <c r="F23" s="81">
        <v>0</v>
      </c>
      <c r="G23" s="81">
        <v>0</v>
      </c>
      <c r="H23" s="81">
        <v>0</v>
      </c>
      <c r="I23" s="96">
        <v>0</v>
      </c>
      <c r="J23" s="81">
        <v>0</v>
      </c>
      <c r="K23" s="97">
        <v>0</v>
      </c>
      <c r="L23" s="100"/>
    </row>
    <row r="24" spans="1:12" ht="26.25" customHeight="1">
      <c r="A24" s="95"/>
      <c r="B24" s="78"/>
      <c r="C24" s="78"/>
      <c r="D24" s="79" t="s">
        <v>61</v>
      </c>
      <c r="E24" s="80">
        <f aca="true" t="shared" si="0" ref="E24:K24">E22</f>
        <v>202000</v>
      </c>
      <c r="F24" s="80">
        <f t="shared" si="0"/>
        <v>50000</v>
      </c>
      <c r="G24" s="80">
        <f t="shared" si="0"/>
        <v>0</v>
      </c>
      <c r="H24" s="80">
        <f t="shared" si="0"/>
        <v>50000</v>
      </c>
      <c r="I24" s="98">
        <f t="shared" si="0"/>
        <v>0</v>
      </c>
      <c r="J24" s="80">
        <f t="shared" si="0"/>
        <v>0</v>
      </c>
      <c r="K24" s="99">
        <f t="shared" si="0"/>
        <v>0</v>
      </c>
      <c r="L24" s="100"/>
    </row>
    <row r="25" spans="1:12" ht="49.5" customHeight="1">
      <c r="A25" s="8">
        <v>2</v>
      </c>
      <c r="B25" s="78" t="s">
        <v>6</v>
      </c>
      <c r="C25" s="78" t="s">
        <v>15</v>
      </c>
      <c r="D25" s="15" t="s">
        <v>100</v>
      </c>
      <c r="E25" s="23">
        <v>22000</v>
      </c>
      <c r="F25" s="13">
        <v>19000</v>
      </c>
      <c r="G25" s="13"/>
      <c r="H25" s="13">
        <v>19000</v>
      </c>
      <c r="I25" s="29"/>
      <c r="J25" s="28"/>
      <c r="K25" s="30"/>
      <c r="L25" s="100" t="s">
        <v>69</v>
      </c>
    </row>
    <row r="26" spans="1:12" ht="25.5" customHeight="1">
      <c r="A26" s="8"/>
      <c r="B26" s="9"/>
      <c r="C26" s="9"/>
      <c r="D26" s="79" t="s">
        <v>60</v>
      </c>
      <c r="E26" s="23"/>
      <c r="F26" s="13"/>
      <c r="G26" s="13"/>
      <c r="H26" s="28"/>
      <c r="I26" s="29"/>
      <c r="J26" s="28"/>
      <c r="K26" s="30"/>
      <c r="L26" s="10"/>
    </row>
    <row r="27" spans="1:12" ht="24.75" customHeight="1">
      <c r="A27" s="8"/>
      <c r="B27" s="9"/>
      <c r="C27" s="9"/>
      <c r="D27" s="79" t="s">
        <v>61</v>
      </c>
      <c r="E27" s="23">
        <v>22000</v>
      </c>
      <c r="F27" s="23">
        <f>F25</f>
        <v>19000</v>
      </c>
      <c r="G27" s="23"/>
      <c r="H27" s="23">
        <f>H25</f>
        <v>19000</v>
      </c>
      <c r="I27" s="41"/>
      <c r="J27" s="23"/>
      <c r="K27" s="43"/>
      <c r="L27" s="10"/>
    </row>
    <row r="28" spans="1:12" ht="49.5" customHeight="1" hidden="1">
      <c r="A28" s="8"/>
      <c r="B28" s="9"/>
      <c r="C28" s="9"/>
      <c r="D28" s="15"/>
      <c r="E28" s="23"/>
      <c r="F28" s="13"/>
      <c r="G28" s="13"/>
      <c r="H28" s="13"/>
      <c r="I28" s="29"/>
      <c r="J28" s="28"/>
      <c r="K28" s="30"/>
      <c r="L28" s="10"/>
    </row>
    <row r="29" spans="1:12" ht="20.25" customHeight="1" hidden="1">
      <c r="A29" s="8"/>
      <c r="B29" s="9"/>
      <c r="C29" s="9"/>
      <c r="D29" s="15"/>
      <c r="E29" s="23"/>
      <c r="F29" s="13"/>
      <c r="G29" s="13"/>
      <c r="H29" s="28"/>
      <c r="I29" s="29"/>
      <c r="J29" s="28"/>
      <c r="K29" s="30"/>
      <c r="L29" s="10"/>
    </row>
    <row r="30" spans="1:12" ht="20.25" customHeight="1" hidden="1">
      <c r="A30" s="8"/>
      <c r="B30" s="9"/>
      <c r="C30" s="9"/>
      <c r="D30" s="15"/>
      <c r="E30" s="23"/>
      <c r="F30" s="23"/>
      <c r="G30" s="23"/>
      <c r="H30" s="23"/>
      <c r="I30" s="41"/>
      <c r="J30" s="23"/>
      <c r="K30" s="43"/>
      <c r="L30" s="10"/>
    </row>
    <row r="31" spans="1:12" ht="52.5" customHeight="1" hidden="1">
      <c r="A31" s="8"/>
      <c r="B31" s="9"/>
      <c r="C31" s="9"/>
      <c r="D31" s="15"/>
      <c r="E31" s="23"/>
      <c r="F31" s="13"/>
      <c r="G31" s="13"/>
      <c r="H31" s="13"/>
      <c r="I31" s="29"/>
      <c r="J31" s="28"/>
      <c r="K31" s="30"/>
      <c r="L31" s="10"/>
    </row>
    <row r="32" spans="1:12" ht="22.5" customHeight="1" hidden="1">
      <c r="A32" s="8"/>
      <c r="B32" s="9"/>
      <c r="C32" s="9"/>
      <c r="D32" s="15"/>
      <c r="E32" s="23"/>
      <c r="F32" s="13"/>
      <c r="G32" s="13"/>
      <c r="H32" s="28"/>
      <c r="I32" s="29"/>
      <c r="J32" s="28"/>
      <c r="K32" s="30"/>
      <c r="L32" s="10"/>
    </row>
    <row r="33" spans="1:12" ht="22.5" customHeight="1" hidden="1">
      <c r="A33" s="8"/>
      <c r="B33" s="9"/>
      <c r="C33" s="9"/>
      <c r="D33" s="15"/>
      <c r="E33" s="23"/>
      <c r="F33" s="23"/>
      <c r="G33" s="23"/>
      <c r="H33" s="23"/>
      <c r="I33" s="41"/>
      <c r="J33" s="23"/>
      <c r="K33" s="43"/>
      <c r="L33" s="10"/>
    </row>
    <row r="34" spans="1:12" ht="53.25" customHeight="1">
      <c r="A34" s="8">
        <v>3</v>
      </c>
      <c r="B34" s="9" t="s">
        <v>6</v>
      </c>
      <c r="C34" s="9" t="s">
        <v>15</v>
      </c>
      <c r="D34" s="15" t="s">
        <v>89</v>
      </c>
      <c r="E34" s="23">
        <v>131000</v>
      </c>
      <c r="F34" s="13">
        <v>15000</v>
      </c>
      <c r="G34" s="13">
        <v>0</v>
      </c>
      <c r="H34" s="13">
        <v>15000</v>
      </c>
      <c r="I34" s="29">
        <v>0</v>
      </c>
      <c r="J34" s="28">
        <v>0</v>
      </c>
      <c r="K34" s="30">
        <v>0</v>
      </c>
      <c r="L34" s="10" t="s">
        <v>69</v>
      </c>
    </row>
    <row r="35" spans="1:12" ht="19.5" customHeight="1">
      <c r="A35" s="8"/>
      <c r="B35" s="9"/>
      <c r="C35" s="9"/>
      <c r="D35" s="15" t="s">
        <v>60</v>
      </c>
      <c r="E35" s="23">
        <v>0</v>
      </c>
      <c r="F35" s="13">
        <v>0</v>
      </c>
      <c r="G35" s="13">
        <v>0</v>
      </c>
      <c r="H35" s="28">
        <v>0</v>
      </c>
      <c r="I35" s="29">
        <v>0</v>
      </c>
      <c r="J35" s="28">
        <v>0</v>
      </c>
      <c r="K35" s="30">
        <v>0</v>
      </c>
      <c r="L35" s="10"/>
    </row>
    <row r="36" spans="1:12" ht="19.5" customHeight="1">
      <c r="A36" s="8"/>
      <c r="B36" s="9"/>
      <c r="C36" s="9"/>
      <c r="D36" s="15" t="s">
        <v>61</v>
      </c>
      <c r="E36" s="23">
        <f aca="true" t="shared" si="1" ref="E36:K36">E34</f>
        <v>131000</v>
      </c>
      <c r="F36" s="23">
        <f t="shared" si="1"/>
        <v>15000</v>
      </c>
      <c r="G36" s="23">
        <f t="shared" si="1"/>
        <v>0</v>
      </c>
      <c r="H36" s="23">
        <f t="shared" si="1"/>
        <v>15000</v>
      </c>
      <c r="I36" s="41">
        <f t="shared" si="1"/>
        <v>0</v>
      </c>
      <c r="J36" s="23">
        <f t="shared" si="1"/>
        <v>0</v>
      </c>
      <c r="K36" s="43">
        <f t="shared" si="1"/>
        <v>0</v>
      </c>
      <c r="L36" s="10"/>
    </row>
    <row r="37" spans="1:12" ht="47.25" customHeight="1">
      <c r="A37" s="95">
        <v>4</v>
      </c>
      <c r="B37" s="78" t="s">
        <v>6</v>
      </c>
      <c r="C37" s="78" t="s">
        <v>15</v>
      </c>
      <c r="D37" s="79" t="s">
        <v>90</v>
      </c>
      <c r="E37" s="80">
        <v>529000</v>
      </c>
      <c r="F37" s="81">
        <v>45000</v>
      </c>
      <c r="G37" s="81">
        <v>0</v>
      </c>
      <c r="H37" s="81">
        <v>45000</v>
      </c>
      <c r="I37" s="96">
        <v>0</v>
      </c>
      <c r="J37" s="81">
        <v>0</v>
      </c>
      <c r="K37" s="97">
        <v>0</v>
      </c>
      <c r="L37" s="100" t="s">
        <v>69</v>
      </c>
    </row>
    <row r="38" spans="1:12" ht="21" customHeight="1">
      <c r="A38" s="95"/>
      <c r="B38" s="78"/>
      <c r="C38" s="78"/>
      <c r="D38" s="79" t="s">
        <v>60</v>
      </c>
      <c r="E38" s="80">
        <v>0</v>
      </c>
      <c r="F38" s="81">
        <v>0</v>
      </c>
      <c r="G38" s="81">
        <v>0</v>
      </c>
      <c r="H38" s="81">
        <v>0</v>
      </c>
      <c r="I38" s="96">
        <v>0</v>
      </c>
      <c r="J38" s="81">
        <v>0</v>
      </c>
      <c r="K38" s="97">
        <v>0</v>
      </c>
      <c r="L38" s="100"/>
    </row>
    <row r="39" spans="1:12" ht="19.5" customHeight="1">
      <c r="A39" s="95"/>
      <c r="B39" s="78"/>
      <c r="C39" s="78"/>
      <c r="D39" s="79" t="s">
        <v>61</v>
      </c>
      <c r="E39" s="80">
        <f aca="true" t="shared" si="2" ref="E39:K39">E37</f>
        <v>529000</v>
      </c>
      <c r="F39" s="80">
        <f t="shared" si="2"/>
        <v>45000</v>
      </c>
      <c r="G39" s="80">
        <f t="shared" si="2"/>
        <v>0</v>
      </c>
      <c r="H39" s="80">
        <f t="shared" si="2"/>
        <v>45000</v>
      </c>
      <c r="I39" s="98">
        <f t="shared" si="2"/>
        <v>0</v>
      </c>
      <c r="J39" s="80">
        <f t="shared" si="2"/>
        <v>0</v>
      </c>
      <c r="K39" s="99">
        <f t="shared" si="2"/>
        <v>0</v>
      </c>
      <c r="L39" s="100"/>
    </row>
    <row r="40" spans="1:12" ht="50.25" customHeight="1" hidden="1">
      <c r="A40" s="95"/>
      <c r="B40" s="78"/>
      <c r="C40" s="78"/>
      <c r="D40" s="79"/>
      <c r="E40" s="80"/>
      <c r="F40" s="81"/>
      <c r="G40" s="81"/>
      <c r="H40" s="81"/>
      <c r="I40" s="96"/>
      <c r="J40" s="80"/>
      <c r="K40" s="97"/>
      <c r="L40" s="100"/>
    </row>
    <row r="41" spans="1:12" ht="22.5" customHeight="1" hidden="1">
      <c r="A41" s="95"/>
      <c r="B41" s="78"/>
      <c r="C41" s="78"/>
      <c r="D41" s="79"/>
      <c r="E41" s="80"/>
      <c r="F41" s="81"/>
      <c r="G41" s="81"/>
      <c r="H41" s="81"/>
      <c r="I41" s="96"/>
      <c r="J41" s="80"/>
      <c r="K41" s="97"/>
      <c r="L41" s="100"/>
    </row>
    <row r="42" spans="1:12" ht="20.25" customHeight="1" hidden="1">
      <c r="A42" s="95"/>
      <c r="B42" s="78"/>
      <c r="C42" s="78"/>
      <c r="D42" s="79"/>
      <c r="E42" s="80"/>
      <c r="F42" s="80"/>
      <c r="G42" s="80"/>
      <c r="H42" s="80"/>
      <c r="I42" s="98"/>
      <c r="J42" s="80"/>
      <c r="K42" s="99"/>
      <c r="L42" s="100"/>
    </row>
    <row r="43" spans="1:12" ht="45" customHeight="1" hidden="1">
      <c r="A43" s="8"/>
      <c r="B43" s="9"/>
      <c r="C43" s="9"/>
      <c r="D43" s="15"/>
      <c r="E43" s="23"/>
      <c r="F43" s="13"/>
      <c r="G43" s="13"/>
      <c r="H43" s="13"/>
      <c r="I43" s="33"/>
      <c r="J43" s="28"/>
      <c r="K43" s="30"/>
      <c r="L43" s="10"/>
    </row>
    <row r="44" spans="1:12" ht="20.25" customHeight="1" hidden="1">
      <c r="A44" s="8"/>
      <c r="B44" s="9"/>
      <c r="C44" s="9"/>
      <c r="D44" s="15"/>
      <c r="E44" s="23"/>
      <c r="F44" s="13"/>
      <c r="G44" s="13"/>
      <c r="H44" s="28"/>
      <c r="I44" s="33"/>
      <c r="J44" s="28"/>
      <c r="K44" s="30"/>
      <c r="L44" s="10"/>
    </row>
    <row r="45" spans="1:12" ht="20.25" customHeight="1" hidden="1">
      <c r="A45" s="8"/>
      <c r="B45" s="9"/>
      <c r="C45" s="9"/>
      <c r="D45" s="15"/>
      <c r="E45" s="23"/>
      <c r="F45" s="23"/>
      <c r="G45" s="23"/>
      <c r="H45" s="23"/>
      <c r="I45" s="41"/>
      <c r="J45" s="23"/>
      <c r="K45" s="43"/>
      <c r="L45" s="10"/>
    </row>
    <row r="46" spans="1:12" ht="49.5" customHeight="1">
      <c r="A46" s="95">
        <v>5</v>
      </c>
      <c r="B46" s="78" t="s">
        <v>6</v>
      </c>
      <c r="C46" s="78" t="s">
        <v>15</v>
      </c>
      <c r="D46" s="79" t="s">
        <v>91</v>
      </c>
      <c r="E46" s="80">
        <v>202000</v>
      </c>
      <c r="F46" s="81">
        <v>30000</v>
      </c>
      <c r="G46" s="81">
        <v>0</v>
      </c>
      <c r="H46" s="81">
        <v>30000</v>
      </c>
      <c r="I46" s="96">
        <v>0</v>
      </c>
      <c r="J46" s="81">
        <v>0</v>
      </c>
      <c r="K46" s="97">
        <v>0</v>
      </c>
      <c r="L46" s="100" t="s">
        <v>69</v>
      </c>
    </row>
    <row r="47" spans="1:12" ht="21" customHeight="1">
      <c r="A47" s="95"/>
      <c r="B47" s="78"/>
      <c r="C47" s="78"/>
      <c r="D47" s="79" t="s">
        <v>60</v>
      </c>
      <c r="E47" s="80">
        <v>0</v>
      </c>
      <c r="F47" s="81">
        <v>0</v>
      </c>
      <c r="G47" s="81">
        <v>0</v>
      </c>
      <c r="H47" s="81">
        <v>0</v>
      </c>
      <c r="I47" s="96">
        <v>0</v>
      </c>
      <c r="J47" s="81">
        <v>0</v>
      </c>
      <c r="K47" s="97">
        <v>0</v>
      </c>
      <c r="L47" s="100"/>
    </row>
    <row r="48" spans="1:12" ht="18.75" customHeight="1">
      <c r="A48" s="95"/>
      <c r="B48" s="78"/>
      <c r="C48" s="78"/>
      <c r="D48" s="79" t="s">
        <v>61</v>
      </c>
      <c r="E48" s="80">
        <f aca="true" t="shared" si="3" ref="E48:K48">E46</f>
        <v>202000</v>
      </c>
      <c r="F48" s="80">
        <f t="shared" si="3"/>
        <v>30000</v>
      </c>
      <c r="G48" s="80">
        <f t="shared" si="3"/>
        <v>0</v>
      </c>
      <c r="H48" s="80">
        <f t="shared" si="3"/>
        <v>30000</v>
      </c>
      <c r="I48" s="98">
        <f t="shared" si="3"/>
        <v>0</v>
      </c>
      <c r="J48" s="80">
        <f t="shared" si="3"/>
        <v>0</v>
      </c>
      <c r="K48" s="99">
        <f t="shared" si="3"/>
        <v>0</v>
      </c>
      <c r="L48" s="100"/>
    </row>
    <row r="49" spans="1:12" ht="35.25" customHeight="1" hidden="1">
      <c r="A49" s="95"/>
      <c r="B49" s="78"/>
      <c r="C49" s="78"/>
      <c r="D49" s="79"/>
      <c r="E49" s="80"/>
      <c r="F49" s="81"/>
      <c r="G49" s="81"/>
      <c r="H49" s="81"/>
      <c r="I49" s="96"/>
      <c r="J49" s="81"/>
      <c r="K49" s="97"/>
      <c r="L49" s="100"/>
    </row>
    <row r="50" spans="1:12" ht="21.75" customHeight="1" hidden="1">
      <c r="A50" s="95"/>
      <c r="B50" s="78"/>
      <c r="C50" s="78"/>
      <c r="D50" s="79"/>
      <c r="E50" s="80"/>
      <c r="F50" s="81"/>
      <c r="G50" s="81"/>
      <c r="H50" s="81"/>
      <c r="I50" s="96"/>
      <c r="J50" s="81"/>
      <c r="K50" s="97"/>
      <c r="L50" s="100"/>
    </row>
    <row r="51" spans="1:12" ht="21.75" customHeight="1" hidden="1">
      <c r="A51" s="95"/>
      <c r="B51" s="78"/>
      <c r="C51" s="78"/>
      <c r="D51" s="79"/>
      <c r="E51" s="80"/>
      <c r="F51" s="80"/>
      <c r="G51" s="80"/>
      <c r="H51" s="80"/>
      <c r="I51" s="98"/>
      <c r="J51" s="80"/>
      <c r="K51" s="99"/>
      <c r="L51" s="100"/>
    </row>
    <row r="52" spans="1:12" ht="30.75" customHeight="1" hidden="1">
      <c r="A52" s="95"/>
      <c r="B52" s="78"/>
      <c r="C52" s="78"/>
      <c r="D52" s="79"/>
      <c r="E52" s="80"/>
      <c r="F52" s="81"/>
      <c r="G52" s="81"/>
      <c r="H52" s="110"/>
      <c r="I52" s="96"/>
      <c r="J52" s="81"/>
      <c r="K52" s="97"/>
      <c r="L52" s="100"/>
    </row>
    <row r="53" spans="1:12" ht="19.5" customHeight="1" hidden="1">
      <c r="A53" s="95"/>
      <c r="B53" s="78"/>
      <c r="C53" s="78"/>
      <c r="D53" s="79"/>
      <c r="E53" s="80"/>
      <c r="F53" s="81"/>
      <c r="G53" s="81"/>
      <c r="H53" s="110"/>
      <c r="I53" s="96"/>
      <c r="J53" s="81"/>
      <c r="K53" s="97"/>
      <c r="L53" s="100"/>
    </row>
    <row r="54" spans="1:12" ht="18.75" customHeight="1" hidden="1">
      <c r="A54" s="95"/>
      <c r="B54" s="78"/>
      <c r="C54" s="78"/>
      <c r="D54" s="79"/>
      <c r="E54" s="80"/>
      <c r="F54" s="80"/>
      <c r="G54" s="80"/>
      <c r="H54" s="80"/>
      <c r="I54" s="98"/>
      <c r="J54" s="80"/>
      <c r="K54" s="99"/>
      <c r="L54" s="100"/>
    </row>
    <row r="55" spans="1:12" ht="62.25" customHeight="1">
      <c r="A55" s="8">
        <v>6</v>
      </c>
      <c r="B55" s="9">
        <v>600</v>
      </c>
      <c r="C55" s="9">
        <v>60016</v>
      </c>
      <c r="D55" s="15" t="s">
        <v>81</v>
      </c>
      <c r="E55" s="23">
        <v>103614</v>
      </c>
      <c r="F55" s="13">
        <v>53000</v>
      </c>
      <c r="G55" s="13">
        <v>0</v>
      </c>
      <c r="H55" s="28">
        <v>53000</v>
      </c>
      <c r="I55" s="29">
        <v>0</v>
      </c>
      <c r="J55" s="28">
        <v>0</v>
      </c>
      <c r="K55" s="30">
        <v>0</v>
      </c>
      <c r="L55" s="10" t="s">
        <v>69</v>
      </c>
    </row>
    <row r="56" spans="1:12" ht="24.75" customHeight="1">
      <c r="A56" s="8"/>
      <c r="B56" s="9"/>
      <c r="C56" s="9"/>
      <c r="D56" s="15" t="s">
        <v>60</v>
      </c>
      <c r="E56" s="23">
        <v>0</v>
      </c>
      <c r="F56" s="13">
        <v>0</v>
      </c>
      <c r="G56" s="13">
        <v>0</v>
      </c>
      <c r="H56" s="28">
        <v>0</v>
      </c>
      <c r="I56" s="29">
        <v>0</v>
      </c>
      <c r="J56" s="28">
        <v>0</v>
      </c>
      <c r="K56" s="30">
        <v>0</v>
      </c>
      <c r="L56" s="10"/>
    </row>
    <row r="57" spans="1:12" ht="25.5" customHeight="1">
      <c r="A57" s="8"/>
      <c r="B57" s="9"/>
      <c r="C57" s="9"/>
      <c r="D57" s="15" t="s">
        <v>61</v>
      </c>
      <c r="E57" s="23">
        <f aca="true" t="shared" si="4" ref="E57:K57">E55</f>
        <v>103614</v>
      </c>
      <c r="F57" s="23">
        <f t="shared" si="4"/>
        <v>53000</v>
      </c>
      <c r="G57" s="23">
        <f t="shared" si="4"/>
        <v>0</v>
      </c>
      <c r="H57" s="23">
        <f t="shared" si="4"/>
        <v>53000</v>
      </c>
      <c r="I57" s="41">
        <f t="shared" si="4"/>
        <v>0</v>
      </c>
      <c r="J57" s="23">
        <f t="shared" si="4"/>
        <v>0</v>
      </c>
      <c r="K57" s="43">
        <f t="shared" si="4"/>
        <v>0</v>
      </c>
      <c r="L57" s="10"/>
    </row>
    <row r="58" spans="1:12" ht="42.75" customHeight="1">
      <c r="A58" s="8">
        <v>7</v>
      </c>
      <c r="B58" s="9" t="s">
        <v>71</v>
      </c>
      <c r="C58" s="9" t="s">
        <v>72</v>
      </c>
      <c r="D58" s="15" t="s">
        <v>73</v>
      </c>
      <c r="E58" s="23">
        <v>201000</v>
      </c>
      <c r="F58" s="13">
        <v>6000</v>
      </c>
      <c r="G58" s="13"/>
      <c r="H58" s="13">
        <v>6000</v>
      </c>
      <c r="I58" s="41">
        <v>0</v>
      </c>
      <c r="J58" s="23">
        <v>0</v>
      </c>
      <c r="K58" s="43">
        <v>0</v>
      </c>
      <c r="L58" s="10" t="s">
        <v>69</v>
      </c>
    </row>
    <row r="59" spans="1:12" ht="31.5" customHeight="1">
      <c r="A59" s="8"/>
      <c r="B59" s="9"/>
      <c r="C59" s="9"/>
      <c r="D59" s="15" t="s">
        <v>60</v>
      </c>
      <c r="E59" s="13">
        <v>0</v>
      </c>
      <c r="F59" s="13">
        <v>0</v>
      </c>
      <c r="G59" s="13">
        <v>0</v>
      </c>
      <c r="H59" s="13">
        <v>0</v>
      </c>
      <c r="I59" s="31">
        <v>0</v>
      </c>
      <c r="J59" s="13">
        <v>0</v>
      </c>
      <c r="K59" s="32">
        <v>0</v>
      </c>
      <c r="L59" s="10"/>
    </row>
    <row r="60" spans="1:12" ht="31.5" customHeight="1">
      <c r="A60" s="8"/>
      <c r="B60" s="9"/>
      <c r="C60" s="9"/>
      <c r="D60" s="15" t="s">
        <v>61</v>
      </c>
      <c r="E60" s="23">
        <f>SUM(E58)</f>
        <v>201000</v>
      </c>
      <c r="F60" s="23">
        <f aca="true" t="shared" si="5" ref="F60:K60">SUM(F58)</f>
        <v>6000</v>
      </c>
      <c r="G60" s="23">
        <f t="shared" si="5"/>
        <v>0</v>
      </c>
      <c r="H60" s="23">
        <f t="shared" si="5"/>
        <v>6000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10"/>
    </row>
    <row r="61" spans="1:12" ht="69.75" customHeight="1">
      <c r="A61" s="8">
        <v>8</v>
      </c>
      <c r="B61" s="9" t="s">
        <v>17</v>
      </c>
      <c r="C61" s="9" t="s">
        <v>18</v>
      </c>
      <c r="D61" s="15" t="s">
        <v>95</v>
      </c>
      <c r="E61" s="23">
        <f>30669+100000</f>
        <v>130669</v>
      </c>
      <c r="F61" s="13">
        <v>58000</v>
      </c>
      <c r="G61" s="13">
        <v>0</v>
      </c>
      <c r="H61" s="28">
        <v>58000</v>
      </c>
      <c r="I61" s="29">
        <v>0</v>
      </c>
      <c r="J61" s="28">
        <v>0</v>
      </c>
      <c r="K61" s="30">
        <v>0</v>
      </c>
      <c r="L61" s="10" t="s">
        <v>69</v>
      </c>
    </row>
    <row r="62" spans="1:12" ht="25.5" customHeight="1">
      <c r="A62" s="8"/>
      <c r="B62" s="9"/>
      <c r="C62" s="9"/>
      <c r="D62" s="15" t="s">
        <v>60</v>
      </c>
      <c r="E62" s="23">
        <v>0</v>
      </c>
      <c r="F62" s="13">
        <v>0</v>
      </c>
      <c r="G62" s="13">
        <v>0</v>
      </c>
      <c r="H62" s="28">
        <v>0</v>
      </c>
      <c r="I62" s="29">
        <v>0</v>
      </c>
      <c r="J62" s="28">
        <v>0</v>
      </c>
      <c r="K62" s="30">
        <v>0</v>
      </c>
      <c r="L62" s="10"/>
    </row>
    <row r="63" spans="1:12" ht="25.5" customHeight="1">
      <c r="A63" s="8"/>
      <c r="B63" s="9"/>
      <c r="C63" s="9"/>
      <c r="D63" s="15" t="s">
        <v>61</v>
      </c>
      <c r="E63" s="23">
        <f aca="true" t="shared" si="6" ref="E63:K63">E61</f>
        <v>130669</v>
      </c>
      <c r="F63" s="23">
        <f t="shared" si="6"/>
        <v>58000</v>
      </c>
      <c r="G63" s="23">
        <f t="shared" si="6"/>
        <v>0</v>
      </c>
      <c r="H63" s="23">
        <f t="shared" si="6"/>
        <v>58000</v>
      </c>
      <c r="I63" s="41">
        <f t="shared" si="6"/>
        <v>0</v>
      </c>
      <c r="J63" s="23">
        <f t="shared" si="6"/>
        <v>0</v>
      </c>
      <c r="K63" s="43">
        <f t="shared" si="6"/>
        <v>0</v>
      </c>
      <c r="L63" s="10"/>
    </row>
    <row r="64" spans="1:12" ht="78" customHeight="1">
      <c r="A64" s="8">
        <v>9</v>
      </c>
      <c r="B64" s="9" t="s">
        <v>64</v>
      </c>
      <c r="C64" s="9" t="s">
        <v>65</v>
      </c>
      <c r="D64" s="15" t="s">
        <v>106</v>
      </c>
      <c r="E64" s="23">
        <v>167169</v>
      </c>
      <c r="F64" s="13">
        <v>72421</v>
      </c>
      <c r="G64" s="13">
        <v>10863</v>
      </c>
      <c r="H64" s="28"/>
      <c r="I64" s="29">
        <v>0</v>
      </c>
      <c r="J64" s="28">
        <v>0</v>
      </c>
      <c r="K64" s="30">
        <v>61558</v>
      </c>
      <c r="L64" s="10" t="s">
        <v>69</v>
      </c>
    </row>
    <row r="65" spans="1:12" ht="26.25" customHeight="1">
      <c r="A65" s="8"/>
      <c r="B65" s="9"/>
      <c r="C65" s="9"/>
      <c r="D65" s="15" t="s">
        <v>60</v>
      </c>
      <c r="E65" s="23">
        <v>0</v>
      </c>
      <c r="F65" s="13">
        <v>0</v>
      </c>
      <c r="G65" s="13">
        <v>0</v>
      </c>
      <c r="H65" s="28">
        <v>0</v>
      </c>
      <c r="I65" s="29">
        <v>0</v>
      </c>
      <c r="J65" s="28">
        <v>0</v>
      </c>
      <c r="K65" s="30">
        <v>0</v>
      </c>
      <c r="L65" s="10"/>
    </row>
    <row r="66" spans="1:12" ht="26.25" customHeight="1">
      <c r="A66" s="8"/>
      <c r="B66" s="9"/>
      <c r="C66" s="9"/>
      <c r="D66" s="15" t="s">
        <v>61</v>
      </c>
      <c r="E66" s="23">
        <f aca="true" t="shared" si="7" ref="E66:K66">E64</f>
        <v>167169</v>
      </c>
      <c r="F66" s="23">
        <f t="shared" si="7"/>
        <v>72421</v>
      </c>
      <c r="G66" s="23">
        <f t="shared" si="7"/>
        <v>10863</v>
      </c>
      <c r="H66" s="23">
        <f t="shared" si="7"/>
        <v>0</v>
      </c>
      <c r="I66" s="41">
        <f t="shared" si="7"/>
        <v>0</v>
      </c>
      <c r="J66" s="23">
        <f t="shared" si="7"/>
        <v>0</v>
      </c>
      <c r="K66" s="43">
        <f t="shared" si="7"/>
        <v>61558</v>
      </c>
      <c r="L66" s="10"/>
    </row>
    <row r="67" spans="1:12" ht="58.5" customHeight="1">
      <c r="A67" s="8">
        <v>10</v>
      </c>
      <c r="B67" s="9" t="s">
        <v>64</v>
      </c>
      <c r="C67" s="9" t="s">
        <v>65</v>
      </c>
      <c r="D67" s="15" t="s">
        <v>76</v>
      </c>
      <c r="E67" s="23">
        <v>84968</v>
      </c>
      <c r="F67" s="23">
        <v>84968</v>
      </c>
      <c r="G67" s="23">
        <v>19883</v>
      </c>
      <c r="H67" s="23">
        <v>0</v>
      </c>
      <c r="I67" s="41">
        <v>0</v>
      </c>
      <c r="J67" s="23">
        <v>0</v>
      </c>
      <c r="K67" s="43">
        <v>65085</v>
      </c>
      <c r="L67" s="10" t="s">
        <v>69</v>
      </c>
    </row>
    <row r="68" spans="1:12" ht="26.25" customHeight="1">
      <c r="A68" s="8"/>
      <c r="B68" s="9"/>
      <c r="C68" s="9"/>
      <c r="D68" s="15" t="s">
        <v>60</v>
      </c>
      <c r="E68" s="23">
        <v>0</v>
      </c>
      <c r="F68" s="23">
        <v>0</v>
      </c>
      <c r="G68" s="23">
        <v>0</v>
      </c>
      <c r="H68" s="23">
        <v>0</v>
      </c>
      <c r="I68" s="41">
        <v>0</v>
      </c>
      <c r="J68" s="23">
        <v>0</v>
      </c>
      <c r="K68" s="43">
        <v>0</v>
      </c>
      <c r="L68" s="10"/>
    </row>
    <row r="69" spans="1:12" ht="26.25" customHeight="1">
      <c r="A69" s="8"/>
      <c r="B69" s="9"/>
      <c r="C69" s="9"/>
      <c r="D69" s="15" t="s">
        <v>61</v>
      </c>
      <c r="E69" s="23">
        <v>84968</v>
      </c>
      <c r="F69" s="23">
        <v>84968</v>
      </c>
      <c r="G69" s="23">
        <v>19883</v>
      </c>
      <c r="H69" s="23">
        <v>0</v>
      </c>
      <c r="I69" s="41">
        <v>0</v>
      </c>
      <c r="J69" s="23">
        <v>0</v>
      </c>
      <c r="K69" s="43">
        <v>65085</v>
      </c>
      <c r="L69" s="10"/>
    </row>
    <row r="70" spans="1:12" ht="75" customHeight="1" hidden="1">
      <c r="A70" s="8"/>
      <c r="B70" s="9"/>
      <c r="C70" s="9"/>
      <c r="D70" s="15"/>
      <c r="E70" s="23"/>
      <c r="F70" s="13"/>
      <c r="G70" s="13"/>
      <c r="H70" s="13"/>
      <c r="I70" s="29"/>
      <c r="J70" s="28"/>
      <c r="K70" s="30"/>
      <c r="L70" s="10"/>
    </row>
    <row r="71" spans="1:12" ht="26.25" customHeight="1" hidden="1">
      <c r="A71" s="8"/>
      <c r="B71" s="9"/>
      <c r="C71" s="9"/>
      <c r="D71" s="15"/>
      <c r="E71" s="23"/>
      <c r="F71" s="13"/>
      <c r="G71" s="13"/>
      <c r="H71" s="28"/>
      <c r="I71" s="29"/>
      <c r="J71" s="28"/>
      <c r="K71" s="30"/>
      <c r="L71" s="10"/>
    </row>
    <row r="72" spans="1:12" ht="28.5" customHeight="1" hidden="1">
      <c r="A72" s="8"/>
      <c r="B72" s="9"/>
      <c r="C72" s="9"/>
      <c r="D72" s="15"/>
      <c r="E72" s="23"/>
      <c r="F72" s="23"/>
      <c r="G72" s="23"/>
      <c r="H72" s="23"/>
      <c r="I72" s="41"/>
      <c r="J72" s="23"/>
      <c r="K72" s="43"/>
      <c r="L72" s="10"/>
    </row>
    <row r="73" spans="1:12" ht="42" customHeight="1" hidden="1">
      <c r="A73" s="95"/>
      <c r="B73" s="78"/>
      <c r="C73" s="78"/>
      <c r="D73" s="79"/>
      <c r="E73" s="101"/>
      <c r="F73" s="102"/>
      <c r="G73" s="102"/>
      <c r="H73" s="103"/>
      <c r="I73" s="104"/>
      <c r="J73" s="102"/>
      <c r="K73" s="105"/>
      <c r="L73" s="100"/>
    </row>
    <row r="74" spans="1:12" ht="23.25" customHeight="1" hidden="1">
      <c r="A74" s="95"/>
      <c r="B74" s="78"/>
      <c r="C74" s="78"/>
      <c r="D74" s="79"/>
      <c r="E74" s="101"/>
      <c r="F74" s="102"/>
      <c r="G74" s="102"/>
      <c r="H74" s="103"/>
      <c r="I74" s="104"/>
      <c r="J74" s="102"/>
      <c r="K74" s="105"/>
      <c r="L74" s="100"/>
    </row>
    <row r="75" spans="1:12" ht="30" customHeight="1" hidden="1">
      <c r="A75" s="95"/>
      <c r="B75" s="78"/>
      <c r="C75" s="78"/>
      <c r="D75" s="79"/>
      <c r="E75" s="101"/>
      <c r="F75" s="101"/>
      <c r="G75" s="101"/>
      <c r="H75" s="101"/>
      <c r="I75" s="106"/>
      <c r="J75" s="101"/>
      <c r="K75" s="107"/>
      <c r="L75" s="100"/>
    </row>
    <row r="76" spans="1:12" ht="204" customHeight="1">
      <c r="A76" s="95">
        <v>11</v>
      </c>
      <c r="B76" s="78">
        <v>900</v>
      </c>
      <c r="C76" s="78">
        <v>90001</v>
      </c>
      <c r="D76" s="108" t="s">
        <v>16</v>
      </c>
      <c r="E76" s="80">
        <v>385643</v>
      </c>
      <c r="F76" s="81">
        <v>299912</v>
      </c>
      <c r="G76" s="81">
        <v>0</v>
      </c>
      <c r="H76" s="81">
        <v>299912</v>
      </c>
      <c r="I76" s="96">
        <v>0</v>
      </c>
      <c r="J76" s="81">
        <v>0</v>
      </c>
      <c r="K76" s="97">
        <v>0</v>
      </c>
      <c r="L76" s="100" t="s">
        <v>69</v>
      </c>
    </row>
    <row r="77" spans="1:12" ht="33" customHeight="1">
      <c r="A77" s="95"/>
      <c r="B77" s="78"/>
      <c r="C77" s="78"/>
      <c r="D77" s="108" t="s">
        <v>60</v>
      </c>
      <c r="E77" s="80">
        <v>0</v>
      </c>
      <c r="F77" s="81">
        <v>0</v>
      </c>
      <c r="G77" s="81">
        <v>0</v>
      </c>
      <c r="H77" s="81">
        <v>0</v>
      </c>
      <c r="I77" s="96">
        <v>0</v>
      </c>
      <c r="J77" s="81">
        <v>0</v>
      </c>
      <c r="K77" s="97">
        <v>0</v>
      </c>
      <c r="L77" s="100"/>
    </row>
    <row r="78" spans="1:12" ht="33" customHeight="1">
      <c r="A78" s="95"/>
      <c r="B78" s="78"/>
      <c r="C78" s="78"/>
      <c r="D78" s="108" t="s">
        <v>61</v>
      </c>
      <c r="E78" s="80">
        <f aca="true" t="shared" si="8" ref="E78:K78">E76</f>
        <v>385643</v>
      </c>
      <c r="F78" s="80">
        <f t="shared" si="8"/>
        <v>299912</v>
      </c>
      <c r="G78" s="80">
        <f t="shared" si="8"/>
        <v>0</v>
      </c>
      <c r="H78" s="80">
        <f t="shared" si="8"/>
        <v>299912</v>
      </c>
      <c r="I78" s="98">
        <f t="shared" si="8"/>
        <v>0</v>
      </c>
      <c r="J78" s="80">
        <f t="shared" si="8"/>
        <v>0</v>
      </c>
      <c r="K78" s="99">
        <f t="shared" si="8"/>
        <v>0</v>
      </c>
      <c r="L78" s="100"/>
    </row>
    <row r="79" spans="1:12" ht="47.25" customHeight="1">
      <c r="A79" s="8">
        <v>12</v>
      </c>
      <c r="B79" s="9" t="s">
        <v>13</v>
      </c>
      <c r="C79" s="9" t="s">
        <v>14</v>
      </c>
      <c r="D79" s="15" t="s">
        <v>74</v>
      </c>
      <c r="E79" s="23">
        <v>256108</v>
      </c>
      <c r="F79" s="13">
        <v>240000</v>
      </c>
      <c r="G79" s="13">
        <v>46912</v>
      </c>
      <c r="H79" s="13">
        <v>193088</v>
      </c>
      <c r="I79" s="29">
        <v>0</v>
      </c>
      <c r="J79" s="28">
        <v>0</v>
      </c>
      <c r="K79" s="30">
        <v>0</v>
      </c>
      <c r="L79" s="10" t="s">
        <v>69</v>
      </c>
    </row>
    <row r="80" spans="1:12" ht="31.5" customHeight="1">
      <c r="A80" s="8"/>
      <c r="B80" s="9"/>
      <c r="C80" s="9"/>
      <c r="D80" s="15" t="s">
        <v>60</v>
      </c>
      <c r="E80" s="23">
        <v>0</v>
      </c>
      <c r="F80" s="13">
        <v>0</v>
      </c>
      <c r="G80" s="13">
        <v>0</v>
      </c>
      <c r="H80" s="28">
        <v>0</v>
      </c>
      <c r="I80" s="29">
        <v>0</v>
      </c>
      <c r="J80" s="28">
        <v>0</v>
      </c>
      <c r="K80" s="30">
        <v>0</v>
      </c>
      <c r="L80" s="10"/>
    </row>
    <row r="81" spans="1:12" ht="30" customHeight="1">
      <c r="A81" s="8"/>
      <c r="B81" s="9"/>
      <c r="C81" s="9"/>
      <c r="D81" s="15" t="s">
        <v>61</v>
      </c>
      <c r="E81" s="23">
        <f aca="true" t="shared" si="9" ref="E81:K81">E79</f>
        <v>256108</v>
      </c>
      <c r="F81" s="23">
        <f t="shared" si="9"/>
        <v>240000</v>
      </c>
      <c r="G81" s="23">
        <f t="shared" si="9"/>
        <v>46912</v>
      </c>
      <c r="H81" s="23">
        <f t="shared" si="9"/>
        <v>193088</v>
      </c>
      <c r="I81" s="41">
        <f t="shared" si="9"/>
        <v>0</v>
      </c>
      <c r="J81" s="23">
        <f t="shared" si="9"/>
        <v>0</v>
      </c>
      <c r="K81" s="43">
        <f t="shared" si="9"/>
        <v>0</v>
      </c>
      <c r="L81" s="10"/>
    </row>
    <row r="82" spans="1:12" ht="41.25" customHeight="1">
      <c r="A82" s="95">
        <v>13</v>
      </c>
      <c r="B82" s="78" t="s">
        <v>30</v>
      </c>
      <c r="C82" s="78" t="s">
        <v>11</v>
      </c>
      <c r="D82" s="79" t="s">
        <v>99</v>
      </c>
      <c r="E82" s="80">
        <v>28400</v>
      </c>
      <c r="F82" s="81">
        <v>24000</v>
      </c>
      <c r="G82" s="81">
        <v>24000</v>
      </c>
      <c r="H82" s="81">
        <v>0</v>
      </c>
      <c r="I82" s="96"/>
      <c r="J82" s="81"/>
      <c r="K82" s="97"/>
      <c r="L82" s="10" t="s">
        <v>69</v>
      </c>
    </row>
    <row r="83" spans="1:12" ht="24.75" customHeight="1">
      <c r="A83" s="95"/>
      <c r="B83" s="78"/>
      <c r="C83" s="78"/>
      <c r="D83" s="15" t="s">
        <v>60</v>
      </c>
      <c r="E83" s="80">
        <v>0</v>
      </c>
      <c r="F83" s="81">
        <v>0</v>
      </c>
      <c r="G83" s="81">
        <v>0</v>
      </c>
      <c r="H83" s="81">
        <v>0</v>
      </c>
      <c r="I83" s="96"/>
      <c r="J83" s="81"/>
      <c r="K83" s="97"/>
      <c r="L83" s="100"/>
    </row>
    <row r="84" spans="1:12" ht="27" customHeight="1">
      <c r="A84" s="95"/>
      <c r="B84" s="78"/>
      <c r="C84" s="78"/>
      <c r="D84" s="15" t="s">
        <v>61</v>
      </c>
      <c r="E84" s="80">
        <f>E82</f>
        <v>28400</v>
      </c>
      <c r="F84" s="80">
        <f>F82</f>
        <v>24000</v>
      </c>
      <c r="G84" s="80">
        <v>24000</v>
      </c>
      <c r="H84" s="80">
        <f>H82</f>
        <v>0</v>
      </c>
      <c r="I84" s="98"/>
      <c r="J84" s="80"/>
      <c r="K84" s="99"/>
      <c r="L84" s="100"/>
    </row>
    <row r="85" spans="1:12" ht="44.25" customHeight="1" hidden="1">
      <c r="A85" s="8"/>
      <c r="B85" s="9"/>
      <c r="C85" s="9"/>
      <c r="D85" s="15"/>
      <c r="E85" s="61"/>
      <c r="F85" s="62"/>
      <c r="G85" s="62"/>
      <c r="H85" s="62"/>
      <c r="I85" s="63"/>
      <c r="J85" s="62"/>
      <c r="K85" s="64"/>
      <c r="L85" s="10"/>
    </row>
    <row r="86" spans="1:12" ht="24.75" customHeight="1" hidden="1">
      <c r="A86" s="8"/>
      <c r="B86" s="9"/>
      <c r="C86" s="9"/>
      <c r="D86" s="15"/>
      <c r="E86" s="61"/>
      <c r="F86" s="62"/>
      <c r="G86" s="62"/>
      <c r="H86" s="62"/>
      <c r="I86" s="63"/>
      <c r="J86" s="62"/>
      <c r="K86" s="64"/>
      <c r="L86" s="10"/>
    </row>
    <row r="87" spans="1:12" ht="22.5" customHeight="1" hidden="1">
      <c r="A87" s="8"/>
      <c r="B87" s="9"/>
      <c r="C87" s="9"/>
      <c r="D87" s="15"/>
      <c r="E87" s="61"/>
      <c r="F87" s="61"/>
      <c r="G87" s="61"/>
      <c r="H87" s="61"/>
      <c r="I87" s="65"/>
      <c r="J87" s="61"/>
      <c r="K87" s="66"/>
      <c r="L87" s="10"/>
    </row>
    <row r="88" spans="1:12" ht="44.25" customHeight="1" hidden="1">
      <c r="A88" s="8"/>
      <c r="B88" s="9"/>
      <c r="C88" s="9"/>
      <c r="D88" s="15"/>
      <c r="E88" s="23"/>
      <c r="F88" s="13"/>
      <c r="G88" s="13"/>
      <c r="H88" s="13"/>
      <c r="I88" s="31"/>
      <c r="J88" s="13"/>
      <c r="K88" s="32"/>
      <c r="L88" s="10" t="s">
        <v>69</v>
      </c>
    </row>
    <row r="89" spans="1:12" ht="21.75" customHeight="1" hidden="1">
      <c r="A89" s="8"/>
      <c r="B89" s="9"/>
      <c r="C89" s="9"/>
      <c r="D89" s="15"/>
      <c r="E89" s="23"/>
      <c r="F89" s="13"/>
      <c r="G89" s="13"/>
      <c r="H89" s="13"/>
      <c r="I89" s="31"/>
      <c r="J89" s="13"/>
      <c r="K89" s="32"/>
      <c r="L89" s="10"/>
    </row>
    <row r="90" spans="1:12" ht="21.75" customHeight="1" hidden="1">
      <c r="A90" s="8"/>
      <c r="B90" s="9"/>
      <c r="C90" s="9"/>
      <c r="D90" s="15"/>
      <c r="E90" s="23"/>
      <c r="F90" s="23"/>
      <c r="G90" s="23"/>
      <c r="H90" s="23"/>
      <c r="I90" s="41"/>
      <c r="J90" s="23"/>
      <c r="K90" s="43"/>
      <c r="L90" s="10"/>
    </row>
    <row r="91" spans="1:12" s="16" customFormat="1" ht="51.75" customHeight="1">
      <c r="A91" s="25">
        <v>14</v>
      </c>
      <c r="B91" s="26" t="s">
        <v>23</v>
      </c>
      <c r="C91" s="26" t="s">
        <v>32</v>
      </c>
      <c r="D91" s="24" t="s">
        <v>33</v>
      </c>
      <c r="E91" s="112">
        <v>578280</v>
      </c>
      <c r="F91" s="35">
        <v>100260</v>
      </c>
      <c r="G91" s="35">
        <v>100260</v>
      </c>
      <c r="H91" s="35">
        <v>0</v>
      </c>
      <c r="I91" s="39">
        <v>0</v>
      </c>
      <c r="J91" s="13">
        <v>0</v>
      </c>
      <c r="K91" s="40">
        <v>0</v>
      </c>
      <c r="L91" s="27" t="s">
        <v>34</v>
      </c>
    </row>
    <row r="92" spans="1:12" s="16" customFormat="1" ht="25.5" customHeight="1">
      <c r="A92" s="8"/>
      <c r="B92" s="18"/>
      <c r="C92" s="18"/>
      <c r="D92" s="24" t="s">
        <v>60</v>
      </c>
      <c r="E92" s="34">
        <f aca="true" t="shared" si="10" ref="E92:K92">E91</f>
        <v>578280</v>
      </c>
      <c r="F92" s="34">
        <f t="shared" si="10"/>
        <v>100260</v>
      </c>
      <c r="G92" s="34">
        <f t="shared" si="10"/>
        <v>100260</v>
      </c>
      <c r="H92" s="34">
        <f t="shared" si="10"/>
        <v>0</v>
      </c>
      <c r="I92" s="42">
        <f t="shared" si="10"/>
        <v>0</v>
      </c>
      <c r="J92" s="23">
        <f t="shared" si="10"/>
        <v>0</v>
      </c>
      <c r="K92" s="44">
        <f t="shared" si="10"/>
        <v>0</v>
      </c>
      <c r="L92" s="19"/>
    </row>
    <row r="93" spans="1:12" s="16" customFormat="1" ht="25.5" customHeight="1">
      <c r="A93" s="8"/>
      <c r="B93" s="18"/>
      <c r="C93" s="18"/>
      <c r="D93" s="24" t="s">
        <v>61</v>
      </c>
      <c r="E93" s="34">
        <v>0</v>
      </c>
      <c r="F93" s="35">
        <v>0</v>
      </c>
      <c r="G93" s="35">
        <v>0</v>
      </c>
      <c r="H93" s="36">
        <v>0</v>
      </c>
      <c r="I93" s="37">
        <v>0</v>
      </c>
      <c r="J93" s="28">
        <v>0</v>
      </c>
      <c r="K93" s="38">
        <v>0</v>
      </c>
      <c r="L93" s="19"/>
    </row>
    <row r="94" spans="1:12" s="16" customFormat="1" ht="51.75" customHeight="1">
      <c r="A94" s="8">
        <v>15</v>
      </c>
      <c r="B94" s="18" t="s">
        <v>23</v>
      </c>
      <c r="C94" s="18" t="s">
        <v>32</v>
      </c>
      <c r="D94" s="24" t="s">
        <v>33</v>
      </c>
      <c r="E94" s="112">
        <v>638610</v>
      </c>
      <c r="F94" s="35">
        <v>117970</v>
      </c>
      <c r="G94" s="35">
        <v>117970</v>
      </c>
      <c r="H94" s="36">
        <v>0</v>
      </c>
      <c r="I94" s="37">
        <v>0</v>
      </c>
      <c r="J94" s="28">
        <v>0</v>
      </c>
      <c r="K94" s="38">
        <v>0</v>
      </c>
      <c r="L94" s="19" t="s">
        <v>35</v>
      </c>
    </row>
    <row r="95" spans="1:12" s="16" customFormat="1" ht="26.25" customHeight="1">
      <c r="A95" s="8"/>
      <c r="B95" s="18"/>
      <c r="C95" s="18"/>
      <c r="D95" s="24" t="s">
        <v>60</v>
      </c>
      <c r="E95" s="34">
        <f aca="true" t="shared" si="11" ref="E95:K95">E94</f>
        <v>638610</v>
      </c>
      <c r="F95" s="34">
        <f t="shared" si="11"/>
        <v>117970</v>
      </c>
      <c r="G95" s="34">
        <f t="shared" si="11"/>
        <v>117970</v>
      </c>
      <c r="H95" s="34">
        <f t="shared" si="11"/>
        <v>0</v>
      </c>
      <c r="I95" s="42">
        <f t="shared" si="11"/>
        <v>0</v>
      </c>
      <c r="J95" s="23">
        <f t="shared" si="11"/>
        <v>0</v>
      </c>
      <c r="K95" s="44">
        <f t="shared" si="11"/>
        <v>0</v>
      </c>
      <c r="L95" s="19"/>
    </row>
    <row r="96" spans="1:12" s="16" customFormat="1" ht="26.25" customHeight="1">
      <c r="A96" s="8"/>
      <c r="B96" s="18"/>
      <c r="C96" s="18"/>
      <c r="D96" s="24" t="s">
        <v>61</v>
      </c>
      <c r="E96" s="34">
        <v>0</v>
      </c>
      <c r="F96" s="35">
        <v>0</v>
      </c>
      <c r="G96" s="35">
        <v>0</v>
      </c>
      <c r="H96" s="36">
        <v>0</v>
      </c>
      <c r="I96" s="37">
        <v>0</v>
      </c>
      <c r="J96" s="28">
        <v>0</v>
      </c>
      <c r="K96" s="38">
        <v>0</v>
      </c>
      <c r="L96" s="19"/>
    </row>
    <row r="97" spans="1:12" s="16" customFormat="1" ht="51.75" customHeight="1">
      <c r="A97" s="8">
        <v>16</v>
      </c>
      <c r="B97" s="18" t="s">
        <v>23</v>
      </c>
      <c r="C97" s="18" t="s">
        <v>32</v>
      </c>
      <c r="D97" s="24" t="s">
        <v>33</v>
      </c>
      <c r="E97" s="112">
        <v>235350</v>
      </c>
      <c r="F97" s="35">
        <v>277810</v>
      </c>
      <c r="G97" s="35">
        <v>277810</v>
      </c>
      <c r="H97" s="36">
        <v>0</v>
      </c>
      <c r="I97" s="37">
        <v>0</v>
      </c>
      <c r="J97" s="28">
        <v>0</v>
      </c>
      <c r="K97" s="38">
        <v>0</v>
      </c>
      <c r="L97" s="19" t="s">
        <v>36</v>
      </c>
    </row>
    <row r="98" spans="1:12" s="16" customFormat="1" ht="23.25" customHeight="1">
      <c r="A98" s="8"/>
      <c r="B98" s="18"/>
      <c r="C98" s="18"/>
      <c r="D98" s="24" t="s">
        <v>60</v>
      </c>
      <c r="E98" s="34">
        <f aca="true" t="shared" si="12" ref="E98:K98">E97</f>
        <v>235350</v>
      </c>
      <c r="F98" s="34">
        <f t="shared" si="12"/>
        <v>277810</v>
      </c>
      <c r="G98" s="34">
        <f t="shared" si="12"/>
        <v>277810</v>
      </c>
      <c r="H98" s="34">
        <f t="shared" si="12"/>
        <v>0</v>
      </c>
      <c r="I98" s="42">
        <f t="shared" si="12"/>
        <v>0</v>
      </c>
      <c r="J98" s="23">
        <f t="shared" si="12"/>
        <v>0</v>
      </c>
      <c r="K98" s="44">
        <f t="shared" si="12"/>
        <v>0</v>
      </c>
      <c r="L98" s="19"/>
    </row>
    <row r="99" spans="1:12" s="16" customFormat="1" ht="23.25" customHeight="1">
      <c r="A99" s="8"/>
      <c r="B99" s="18"/>
      <c r="C99" s="18"/>
      <c r="D99" s="24" t="s">
        <v>61</v>
      </c>
      <c r="E99" s="34">
        <v>0</v>
      </c>
      <c r="F99" s="35">
        <v>0</v>
      </c>
      <c r="G99" s="35">
        <v>0</v>
      </c>
      <c r="H99" s="36">
        <v>0</v>
      </c>
      <c r="I99" s="37">
        <v>0</v>
      </c>
      <c r="J99" s="28">
        <v>0</v>
      </c>
      <c r="K99" s="38">
        <v>0</v>
      </c>
      <c r="L99" s="19"/>
    </row>
    <row r="100" spans="1:12" s="16" customFormat="1" ht="51.75" customHeight="1">
      <c r="A100" s="8">
        <v>17</v>
      </c>
      <c r="B100" s="18" t="s">
        <v>23</v>
      </c>
      <c r="C100" s="18" t="s">
        <v>32</v>
      </c>
      <c r="D100" s="24" t="s">
        <v>33</v>
      </c>
      <c r="E100" s="112">
        <v>119580</v>
      </c>
      <c r="F100" s="35">
        <v>59995</v>
      </c>
      <c r="G100" s="35">
        <v>59995</v>
      </c>
      <c r="H100" s="36">
        <v>0</v>
      </c>
      <c r="I100" s="37">
        <v>0</v>
      </c>
      <c r="J100" s="28">
        <v>0</v>
      </c>
      <c r="K100" s="38">
        <v>0</v>
      </c>
      <c r="L100" s="19" t="s">
        <v>37</v>
      </c>
    </row>
    <row r="101" spans="1:12" s="16" customFormat="1" ht="23.25" customHeight="1">
      <c r="A101" s="8"/>
      <c r="B101" s="18"/>
      <c r="C101" s="18"/>
      <c r="D101" s="24" t="s">
        <v>60</v>
      </c>
      <c r="E101" s="34">
        <f aca="true" t="shared" si="13" ref="E101:K101">E100</f>
        <v>119580</v>
      </c>
      <c r="F101" s="34">
        <f t="shared" si="13"/>
        <v>59995</v>
      </c>
      <c r="G101" s="34">
        <f t="shared" si="13"/>
        <v>59995</v>
      </c>
      <c r="H101" s="34">
        <f t="shared" si="13"/>
        <v>0</v>
      </c>
      <c r="I101" s="42">
        <f t="shared" si="13"/>
        <v>0</v>
      </c>
      <c r="J101" s="23">
        <f t="shared" si="13"/>
        <v>0</v>
      </c>
      <c r="K101" s="44">
        <f t="shared" si="13"/>
        <v>0</v>
      </c>
      <c r="L101" s="19"/>
    </row>
    <row r="102" spans="1:12" s="16" customFormat="1" ht="28.5" customHeight="1">
      <c r="A102" s="8"/>
      <c r="B102" s="18"/>
      <c r="C102" s="18"/>
      <c r="D102" s="24" t="s">
        <v>61</v>
      </c>
      <c r="E102" s="34">
        <v>0</v>
      </c>
      <c r="F102" s="35">
        <v>0</v>
      </c>
      <c r="G102" s="35">
        <v>0</v>
      </c>
      <c r="H102" s="36">
        <v>0</v>
      </c>
      <c r="I102" s="37">
        <v>0</v>
      </c>
      <c r="J102" s="28">
        <v>0</v>
      </c>
      <c r="K102" s="38">
        <v>0</v>
      </c>
      <c r="L102" s="19"/>
    </row>
    <row r="103" spans="1:12" s="16" customFormat="1" ht="51.75" customHeight="1">
      <c r="A103" s="8">
        <v>18</v>
      </c>
      <c r="B103" s="18" t="s">
        <v>23</v>
      </c>
      <c r="C103" s="18" t="s">
        <v>32</v>
      </c>
      <c r="D103" s="24" t="s">
        <v>33</v>
      </c>
      <c r="E103" s="112">
        <v>340680</v>
      </c>
      <c r="F103" s="35">
        <v>51470</v>
      </c>
      <c r="G103" s="35">
        <v>51470</v>
      </c>
      <c r="H103" s="36">
        <v>0</v>
      </c>
      <c r="I103" s="37">
        <v>0</v>
      </c>
      <c r="J103" s="28">
        <v>0</v>
      </c>
      <c r="K103" s="38">
        <v>0</v>
      </c>
      <c r="L103" s="19" t="s">
        <v>38</v>
      </c>
    </row>
    <row r="104" spans="1:12" s="16" customFormat="1" ht="28.5" customHeight="1">
      <c r="A104" s="8"/>
      <c r="B104" s="18"/>
      <c r="C104" s="18"/>
      <c r="D104" s="24" t="s">
        <v>60</v>
      </c>
      <c r="E104" s="34">
        <f aca="true" t="shared" si="14" ref="E104:K104">E103</f>
        <v>340680</v>
      </c>
      <c r="F104" s="34">
        <f t="shared" si="14"/>
        <v>51470</v>
      </c>
      <c r="G104" s="34">
        <f t="shared" si="14"/>
        <v>51470</v>
      </c>
      <c r="H104" s="34">
        <f t="shared" si="14"/>
        <v>0</v>
      </c>
      <c r="I104" s="42">
        <f t="shared" si="14"/>
        <v>0</v>
      </c>
      <c r="J104" s="23">
        <f t="shared" si="14"/>
        <v>0</v>
      </c>
      <c r="K104" s="44">
        <f t="shared" si="14"/>
        <v>0</v>
      </c>
      <c r="L104" s="19"/>
    </row>
    <row r="105" spans="1:12" s="16" customFormat="1" ht="24.75" customHeight="1">
      <c r="A105" s="8"/>
      <c r="B105" s="18"/>
      <c r="C105" s="18"/>
      <c r="D105" s="24" t="s">
        <v>61</v>
      </c>
      <c r="E105" s="34">
        <v>0</v>
      </c>
      <c r="F105" s="35">
        <v>0</v>
      </c>
      <c r="G105" s="35">
        <v>0</v>
      </c>
      <c r="H105" s="36">
        <v>0</v>
      </c>
      <c r="I105" s="37">
        <v>0</v>
      </c>
      <c r="J105" s="28">
        <v>0</v>
      </c>
      <c r="K105" s="38">
        <v>0</v>
      </c>
      <c r="L105" s="19"/>
    </row>
    <row r="106" spans="1:12" s="16" customFormat="1" ht="51.75" customHeight="1">
      <c r="A106" s="8">
        <v>19</v>
      </c>
      <c r="B106" s="18" t="s">
        <v>23</v>
      </c>
      <c r="C106" s="18" t="s">
        <v>24</v>
      </c>
      <c r="D106" s="24" t="s">
        <v>33</v>
      </c>
      <c r="E106" s="112">
        <v>727440</v>
      </c>
      <c r="F106" s="35">
        <v>118525</v>
      </c>
      <c r="G106" s="35">
        <v>118525</v>
      </c>
      <c r="H106" s="36">
        <v>0</v>
      </c>
      <c r="I106" s="37">
        <v>0</v>
      </c>
      <c r="J106" s="28">
        <v>0</v>
      </c>
      <c r="K106" s="38">
        <v>0</v>
      </c>
      <c r="L106" s="19" t="s">
        <v>39</v>
      </c>
    </row>
    <row r="107" spans="1:12" s="16" customFormat="1" ht="21" customHeight="1">
      <c r="A107" s="8"/>
      <c r="B107" s="18"/>
      <c r="C107" s="18"/>
      <c r="D107" s="24" t="s">
        <v>60</v>
      </c>
      <c r="E107" s="34">
        <f aca="true" t="shared" si="15" ref="E107:K107">E106</f>
        <v>727440</v>
      </c>
      <c r="F107" s="34">
        <f t="shared" si="15"/>
        <v>118525</v>
      </c>
      <c r="G107" s="34">
        <f t="shared" si="15"/>
        <v>118525</v>
      </c>
      <c r="H107" s="34">
        <f t="shared" si="15"/>
        <v>0</v>
      </c>
      <c r="I107" s="42">
        <f t="shared" si="15"/>
        <v>0</v>
      </c>
      <c r="J107" s="23">
        <f t="shared" si="15"/>
        <v>0</v>
      </c>
      <c r="K107" s="44">
        <f t="shared" si="15"/>
        <v>0</v>
      </c>
      <c r="L107" s="19"/>
    </row>
    <row r="108" spans="1:12" s="16" customFormat="1" ht="21" customHeight="1">
      <c r="A108" s="8"/>
      <c r="B108" s="18"/>
      <c r="C108" s="18"/>
      <c r="D108" s="24" t="s">
        <v>61</v>
      </c>
      <c r="E108" s="34">
        <v>0</v>
      </c>
      <c r="F108" s="35">
        <v>0</v>
      </c>
      <c r="G108" s="35">
        <v>0</v>
      </c>
      <c r="H108" s="36">
        <v>0</v>
      </c>
      <c r="I108" s="37">
        <v>0</v>
      </c>
      <c r="J108" s="28">
        <v>0</v>
      </c>
      <c r="K108" s="38">
        <v>0</v>
      </c>
      <c r="L108" s="19"/>
    </row>
    <row r="109" spans="1:12" s="16" customFormat="1" ht="51.75" customHeight="1">
      <c r="A109" s="8">
        <v>20</v>
      </c>
      <c r="B109" s="18" t="s">
        <v>23</v>
      </c>
      <c r="C109" s="18" t="s">
        <v>41</v>
      </c>
      <c r="D109" s="24" t="s">
        <v>33</v>
      </c>
      <c r="E109" s="112">
        <v>1183110</v>
      </c>
      <c r="F109" s="35">
        <v>213540</v>
      </c>
      <c r="G109" s="35">
        <v>213540</v>
      </c>
      <c r="H109" s="36">
        <v>0</v>
      </c>
      <c r="I109" s="37">
        <v>0</v>
      </c>
      <c r="J109" s="28">
        <v>0</v>
      </c>
      <c r="K109" s="38">
        <v>0</v>
      </c>
      <c r="L109" s="19" t="s">
        <v>40</v>
      </c>
    </row>
    <row r="110" spans="1:12" s="16" customFormat="1" ht="22.5" customHeight="1">
      <c r="A110" s="8"/>
      <c r="B110" s="18"/>
      <c r="C110" s="18"/>
      <c r="D110" s="24" t="s">
        <v>60</v>
      </c>
      <c r="E110" s="34">
        <f aca="true" t="shared" si="16" ref="E110:K110">E109</f>
        <v>1183110</v>
      </c>
      <c r="F110" s="34">
        <f t="shared" si="16"/>
        <v>213540</v>
      </c>
      <c r="G110" s="34">
        <f t="shared" si="16"/>
        <v>213540</v>
      </c>
      <c r="H110" s="34">
        <f t="shared" si="16"/>
        <v>0</v>
      </c>
      <c r="I110" s="42">
        <f t="shared" si="16"/>
        <v>0</v>
      </c>
      <c r="J110" s="23">
        <f t="shared" si="16"/>
        <v>0</v>
      </c>
      <c r="K110" s="44">
        <f t="shared" si="16"/>
        <v>0</v>
      </c>
      <c r="L110" s="19"/>
    </row>
    <row r="111" spans="1:12" s="16" customFormat="1" ht="25.5" customHeight="1">
      <c r="A111" s="8"/>
      <c r="B111" s="18"/>
      <c r="C111" s="18"/>
      <c r="D111" s="24" t="s">
        <v>61</v>
      </c>
      <c r="E111" s="34">
        <v>0</v>
      </c>
      <c r="F111" s="35">
        <v>0</v>
      </c>
      <c r="G111" s="35">
        <v>0</v>
      </c>
      <c r="H111" s="36">
        <v>0</v>
      </c>
      <c r="I111" s="37">
        <v>0</v>
      </c>
      <c r="J111" s="28">
        <v>0</v>
      </c>
      <c r="K111" s="38">
        <v>0</v>
      </c>
      <c r="L111" s="19"/>
    </row>
    <row r="112" spans="1:12" s="16" customFormat="1" ht="51.75" customHeight="1">
      <c r="A112" s="8">
        <v>21</v>
      </c>
      <c r="B112" s="18" t="s">
        <v>23</v>
      </c>
      <c r="C112" s="18" t="s">
        <v>41</v>
      </c>
      <c r="D112" s="24" t="s">
        <v>33</v>
      </c>
      <c r="E112" s="112">
        <v>45930</v>
      </c>
      <c r="F112" s="35">
        <v>12120</v>
      </c>
      <c r="G112" s="35">
        <v>12120</v>
      </c>
      <c r="H112" s="36">
        <v>0</v>
      </c>
      <c r="I112" s="37">
        <v>0</v>
      </c>
      <c r="J112" s="28">
        <v>0</v>
      </c>
      <c r="K112" s="38">
        <v>0</v>
      </c>
      <c r="L112" s="19" t="s">
        <v>42</v>
      </c>
    </row>
    <row r="113" spans="1:12" s="16" customFormat="1" ht="26.25" customHeight="1">
      <c r="A113" s="8"/>
      <c r="B113" s="18"/>
      <c r="C113" s="18"/>
      <c r="D113" s="24" t="s">
        <v>60</v>
      </c>
      <c r="E113" s="34">
        <f aca="true" t="shared" si="17" ref="E113:K113">E112</f>
        <v>45930</v>
      </c>
      <c r="F113" s="34">
        <f t="shared" si="17"/>
        <v>12120</v>
      </c>
      <c r="G113" s="34">
        <f t="shared" si="17"/>
        <v>12120</v>
      </c>
      <c r="H113" s="34">
        <f t="shared" si="17"/>
        <v>0</v>
      </c>
      <c r="I113" s="42">
        <f t="shared" si="17"/>
        <v>0</v>
      </c>
      <c r="J113" s="23">
        <f t="shared" si="17"/>
        <v>0</v>
      </c>
      <c r="K113" s="44">
        <f t="shared" si="17"/>
        <v>0</v>
      </c>
      <c r="L113" s="19"/>
    </row>
    <row r="114" spans="1:12" s="16" customFormat="1" ht="26.25" customHeight="1">
      <c r="A114" s="8"/>
      <c r="B114" s="18"/>
      <c r="C114" s="18"/>
      <c r="D114" s="24" t="s">
        <v>61</v>
      </c>
      <c r="E114" s="34">
        <v>0</v>
      </c>
      <c r="F114" s="35">
        <v>0</v>
      </c>
      <c r="G114" s="35">
        <v>0</v>
      </c>
      <c r="H114" s="36">
        <v>0</v>
      </c>
      <c r="I114" s="37">
        <v>0</v>
      </c>
      <c r="J114" s="28">
        <v>0</v>
      </c>
      <c r="K114" s="38">
        <v>0</v>
      </c>
      <c r="L114" s="19"/>
    </row>
    <row r="115" spans="1:12" s="16" customFormat="1" ht="51.75" customHeight="1">
      <c r="A115" s="8">
        <v>22</v>
      </c>
      <c r="B115" s="18" t="s">
        <v>23</v>
      </c>
      <c r="C115" s="18" t="s">
        <v>43</v>
      </c>
      <c r="D115" s="24" t="s">
        <v>104</v>
      </c>
      <c r="E115" s="112">
        <v>2640000</v>
      </c>
      <c r="F115" s="35">
        <f>553300-99900</f>
        <v>453400</v>
      </c>
      <c r="G115" s="35">
        <f>553300-99900</f>
        <v>453400</v>
      </c>
      <c r="H115" s="36">
        <v>0</v>
      </c>
      <c r="I115" s="37">
        <v>0</v>
      </c>
      <c r="J115" s="28">
        <v>0</v>
      </c>
      <c r="K115" s="38">
        <v>0</v>
      </c>
      <c r="L115" s="19" t="s">
        <v>96</v>
      </c>
    </row>
    <row r="116" spans="1:12" s="16" customFormat="1" ht="29.25" customHeight="1">
      <c r="A116" s="8"/>
      <c r="B116" s="18"/>
      <c r="C116" s="18"/>
      <c r="D116" s="24" t="s">
        <v>60</v>
      </c>
      <c r="E116" s="34">
        <f>E115</f>
        <v>2640000</v>
      </c>
      <c r="F116" s="34">
        <f aca="true" t="shared" si="18" ref="F116:K116">F115</f>
        <v>453400</v>
      </c>
      <c r="G116" s="34">
        <f t="shared" si="18"/>
        <v>453400</v>
      </c>
      <c r="H116" s="34">
        <f t="shared" si="18"/>
        <v>0</v>
      </c>
      <c r="I116" s="42">
        <f t="shared" si="18"/>
        <v>0</v>
      </c>
      <c r="J116" s="23">
        <f t="shared" si="18"/>
        <v>0</v>
      </c>
      <c r="K116" s="44">
        <f t="shared" si="18"/>
        <v>0</v>
      </c>
      <c r="L116" s="19"/>
    </row>
    <row r="117" spans="1:12" s="16" customFormat="1" ht="29.25" customHeight="1">
      <c r="A117" s="8"/>
      <c r="B117" s="18"/>
      <c r="C117" s="18"/>
      <c r="D117" s="24" t="s">
        <v>61</v>
      </c>
      <c r="E117" s="34">
        <v>0</v>
      </c>
      <c r="F117" s="35">
        <v>0</v>
      </c>
      <c r="G117" s="35">
        <v>0</v>
      </c>
      <c r="H117" s="36">
        <v>0</v>
      </c>
      <c r="I117" s="37">
        <v>0</v>
      </c>
      <c r="J117" s="28">
        <v>0</v>
      </c>
      <c r="K117" s="38">
        <v>0</v>
      </c>
      <c r="L117" s="19"/>
    </row>
    <row r="118" spans="1:12" s="16" customFormat="1" ht="51.75" customHeight="1">
      <c r="A118" s="8">
        <v>23</v>
      </c>
      <c r="B118" s="18" t="s">
        <v>23</v>
      </c>
      <c r="C118" s="18" t="s">
        <v>45</v>
      </c>
      <c r="D118" s="24" t="s">
        <v>33</v>
      </c>
      <c r="E118" s="112">
        <v>115500</v>
      </c>
      <c r="F118" s="35">
        <v>15615</v>
      </c>
      <c r="G118" s="13">
        <v>15615</v>
      </c>
      <c r="H118" s="36">
        <v>0</v>
      </c>
      <c r="I118" s="37">
        <v>0</v>
      </c>
      <c r="J118" s="28">
        <v>0</v>
      </c>
      <c r="K118" s="38">
        <v>0</v>
      </c>
      <c r="L118" s="19" t="s">
        <v>44</v>
      </c>
    </row>
    <row r="119" spans="1:12" s="16" customFormat="1" ht="26.25" customHeight="1">
      <c r="A119" s="8"/>
      <c r="B119" s="18"/>
      <c r="C119" s="18"/>
      <c r="D119" s="24" t="s">
        <v>60</v>
      </c>
      <c r="E119" s="34">
        <f>E118</f>
        <v>115500</v>
      </c>
      <c r="F119" s="34">
        <f aca="true" t="shared" si="19" ref="F119:K119">F118</f>
        <v>15615</v>
      </c>
      <c r="G119" s="34">
        <f t="shared" si="19"/>
        <v>15615</v>
      </c>
      <c r="H119" s="34">
        <f t="shared" si="19"/>
        <v>0</v>
      </c>
      <c r="I119" s="42">
        <f t="shared" si="19"/>
        <v>0</v>
      </c>
      <c r="J119" s="23">
        <f t="shared" si="19"/>
        <v>0</v>
      </c>
      <c r="K119" s="44">
        <f t="shared" si="19"/>
        <v>0</v>
      </c>
      <c r="L119" s="19"/>
    </row>
    <row r="120" spans="1:12" s="16" customFormat="1" ht="26.25" customHeight="1">
      <c r="A120" s="8"/>
      <c r="B120" s="18"/>
      <c r="C120" s="18"/>
      <c r="D120" s="24" t="s">
        <v>61</v>
      </c>
      <c r="E120" s="34">
        <v>0</v>
      </c>
      <c r="F120" s="35">
        <v>0</v>
      </c>
      <c r="G120" s="13">
        <v>0</v>
      </c>
      <c r="H120" s="36">
        <v>0</v>
      </c>
      <c r="I120" s="37">
        <v>0</v>
      </c>
      <c r="J120" s="28">
        <v>0</v>
      </c>
      <c r="K120" s="38">
        <v>0</v>
      </c>
      <c r="L120" s="19"/>
    </row>
    <row r="121" spans="1:12" s="16" customFormat="1" ht="51.75" customHeight="1">
      <c r="A121" s="8">
        <v>24</v>
      </c>
      <c r="B121" s="18" t="s">
        <v>27</v>
      </c>
      <c r="C121" s="18" t="s">
        <v>46</v>
      </c>
      <c r="D121" s="24" t="s">
        <v>53</v>
      </c>
      <c r="E121" s="112">
        <v>54915</v>
      </c>
      <c r="F121" s="35">
        <v>8839</v>
      </c>
      <c r="G121" s="70">
        <v>8839</v>
      </c>
      <c r="H121" s="36">
        <v>0</v>
      </c>
      <c r="I121" s="37">
        <v>0</v>
      </c>
      <c r="J121" s="13">
        <v>0</v>
      </c>
      <c r="K121" s="38">
        <v>0</v>
      </c>
      <c r="L121" s="19" t="s">
        <v>47</v>
      </c>
    </row>
    <row r="122" spans="1:12" s="16" customFormat="1" ht="24.75" customHeight="1">
      <c r="A122" s="8"/>
      <c r="B122" s="18"/>
      <c r="C122" s="18"/>
      <c r="D122" s="24" t="s">
        <v>60</v>
      </c>
      <c r="E122" s="34">
        <f>E121</f>
        <v>54915</v>
      </c>
      <c r="F122" s="34">
        <f aca="true" t="shared" si="20" ref="F122:K122">F121</f>
        <v>8839</v>
      </c>
      <c r="G122" s="34">
        <f t="shared" si="20"/>
        <v>8839</v>
      </c>
      <c r="H122" s="34">
        <f t="shared" si="20"/>
        <v>0</v>
      </c>
      <c r="I122" s="42">
        <f t="shared" si="20"/>
        <v>0</v>
      </c>
      <c r="J122" s="23">
        <f t="shared" si="20"/>
        <v>0</v>
      </c>
      <c r="K122" s="44">
        <f t="shared" si="20"/>
        <v>0</v>
      </c>
      <c r="L122" s="19"/>
    </row>
    <row r="123" spans="1:12" s="16" customFormat="1" ht="24.75" customHeight="1">
      <c r="A123" s="8"/>
      <c r="B123" s="18"/>
      <c r="C123" s="18"/>
      <c r="D123" s="24" t="s">
        <v>61</v>
      </c>
      <c r="E123" s="34">
        <v>0</v>
      </c>
      <c r="F123" s="35">
        <v>0</v>
      </c>
      <c r="G123" s="70">
        <v>0</v>
      </c>
      <c r="H123" s="36">
        <v>0</v>
      </c>
      <c r="I123" s="37">
        <v>0</v>
      </c>
      <c r="J123" s="13">
        <v>0</v>
      </c>
      <c r="K123" s="38">
        <v>0</v>
      </c>
      <c r="L123" s="19"/>
    </row>
    <row r="124" spans="1:12" s="16" customFormat="1" ht="51.75" customHeight="1">
      <c r="A124" s="8">
        <v>25</v>
      </c>
      <c r="B124" s="18" t="s">
        <v>27</v>
      </c>
      <c r="C124" s="18" t="s">
        <v>46</v>
      </c>
      <c r="D124" s="24" t="s">
        <v>54</v>
      </c>
      <c r="E124" s="112">
        <v>745</v>
      </c>
      <c r="F124" s="35">
        <v>123</v>
      </c>
      <c r="G124" s="70">
        <v>123</v>
      </c>
      <c r="H124" s="36">
        <v>0</v>
      </c>
      <c r="I124" s="37">
        <v>0</v>
      </c>
      <c r="J124" s="13">
        <v>0</v>
      </c>
      <c r="K124" s="38">
        <v>0</v>
      </c>
      <c r="L124" s="19" t="s">
        <v>47</v>
      </c>
    </row>
    <row r="125" spans="1:12" s="16" customFormat="1" ht="24.75" customHeight="1">
      <c r="A125" s="8"/>
      <c r="B125" s="18"/>
      <c r="C125" s="18"/>
      <c r="D125" s="24" t="s">
        <v>60</v>
      </c>
      <c r="E125" s="34">
        <f>E124</f>
        <v>745</v>
      </c>
      <c r="F125" s="34">
        <f aca="true" t="shared" si="21" ref="F125:K125">F124</f>
        <v>123</v>
      </c>
      <c r="G125" s="34">
        <f t="shared" si="21"/>
        <v>123</v>
      </c>
      <c r="H125" s="34">
        <f t="shared" si="21"/>
        <v>0</v>
      </c>
      <c r="I125" s="42">
        <f t="shared" si="21"/>
        <v>0</v>
      </c>
      <c r="J125" s="23">
        <f t="shared" si="21"/>
        <v>0</v>
      </c>
      <c r="K125" s="44">
        <f t="shared" si="21"/>
        <v>0</v>
      </c>
      <c r="L125" s="19"/>
    </row>
    <row r="126" spans="1:12" s="16" customFormat="1" ht="29.25" customHeight="1">
      <c r="A126" s="8"/>
      <c r="B126" s="18"/>
      <c r="C126" s="18"/>
      <c r="D126" s="24" t="s">
        <v>61</v>
      </c>
      <c r="E126" s="112">
        <v>0</v>
      </c>
      <c r="F126" s="35">
        <v>0</v>
      </c>
      <c r="G126" s="71">
        <v>0</v>
      </c>
      <c r="H126" s="36">
        <v>0</v>
      </c>
      <c r="I126" s="37">
        <v>0</v>
      </c>
      <c r="J126" s="13">
        <v>0</v>
      </c>
      <c r="K126" s="38">
        <v>0</v>
      </c>
      <c r="L126" s="19"/>
    </row>
    <row r="127" spans="1:12" s="16" customFormat="1" ht="51.75" customHeight="1">
      <c r="A127" s="8">
        <v>26</v>
      </c>
      <c r="B127" s="18" t="s">
        <v>27</v>
      </c>
      <c r="C127" s="18" t="s">
        <v>46</v>
      </c>
      <c r="D127" s="24" t="s">
        <v>55</v>
      </c>
      <c r="E127" s="112">
        <v>19153</v>
      </c>
      <c r="F127" s="35">
        <v>3069</v>
      </c>
      <c r="G127" s="70">
        <v>3069</v>
      </c>
      <c r="H127" s="36">
        <v>0</v>
      </c>
      <c r="I127" s="37">
        <v>0</v>
      </c>
      <c r="J127" s="13">
        <v>0</v>
      </c>
      <c r="K127" s="38">
        <v>0</v>
      </c>
      <c r="L127" s="19" t="s">
        <v>47</v>
      </c>
    </row>
    <row r="128" spans="1:12" s="16" customFormat="1" ht="29.25" customHeight="1">
      <c r="A128" s="8"/>
      <c r="B128" s="18"/>
      <c r="C128" s="18"/>
      <c r="D128" s="24" t="s">
        <v>60</v>
      </c>
      <c r="E128" s="34">
        <f>E127</f>
        <v>19153</v>
      </c>
      <c r="F128" s="34">
        <f aca="true" t="shared" si="22" ref="F128:K128">F127</f>
        <v>3069</v>
      </c>
      <c r="G128" s="34">
        <f t="shared" si="22"/>
        <v>3069</v>
      </c>
      <c r="H128" s="34">
        <f t="shared" si="22"/>
        <v>0</v>
      </c>
      <c r="I128" s="42">
        <f t="shared" si="22"/>
        <v>0</v>
      </c>
      <c r="J128" s="23">
        <f t="shared" si="22"/>
        <v>0</v>
      </c>
      <c r="K128" s="44">
        <f t="shared" si="22"/>
        <v>0</v>
      </c>
      <c r="L128" s="19"/>
    </row>
    <row r="129" spans="1:12" s="16" customFormat="1" ht="30.75" customHeight="1">
      <c r="A129" s="8"/>
      <c r="B129" s="18"/>
      <c r="C129" s="18"/>
      <c r="D129" s="24" t="s">
        <v>61</v>
      </c>
      <c r="E129" s="34">
        <v>0</v>
      </c>
      <c r="F129" s="35">
        <v>0</v>
      </c>
      <c r="G129" s="71">
        <v>0</v>
      </c>
      <c r="H129" s="36">
        <v>0</v>
      </c>
      <c r="I129" s="37">
        <v>0</v>
      </c>
      <c r="J129" s="13">
        <v>0</v>
      </c>
      <c r="K129" s="38">
        <v>0</v>
      </c>
      <c r="L129" s="19"/>
    </row>
    <row r="130" spans="1:12" s="16" customFormat="1" ht="51.75" customHeight="1">
      <c r="A130" s="95">
        <v>27</v>
      </c>
      <c r="B130" s="111" t="s">
        <v>27</v>
      </c>
      <c r="C130" s="111" t="s">
        <v>46</v>
      </c>
      <c r="D130" s="85" t="s">
        <v>56</v>
      </c>
      <c r="E130" s="112">
        <v>55131</v>
      </c>
      <c r="F130" s="113">
        <v>23336</v>
      </c>
      <c r="G130" s="114">
        <v>23336</v>
      </c>
      <c r="H130" s="113">
        <v>0</v>
      </c>
      <c r="I130" s="115">
        <v>0</v>
      </c>
      <c r="J130" s="81">
        <v>0</v>
      </c>
      <c r="K130" s="116">
        <v>0</v>
      </c>
      <c r="L130" s="117" t="s">
        <v>47</v>
      </c>
    </row>
    <row r="131" spans="1:12" s="16" customFormat="1" ht="29.25" customHeight="1">
      <c r="A131" s="95"/>
      <c r="B131" s="111"/>
      <c r="C131" s="111"/>
      <c r="D131" s="85" t="s">
        <v>60</v>
      </c>
      <c r="E131" s="112">
        <f>E130</f>
        <v>55131</v>
      </c>
      <c r="F131" s="112">
        <v>23336</v>
      </c>
      <c r="G131" s="112">
        <v>23336</v>
      </c>
      <c r="H131" s="112">
        <f>H130</f>
        <v>0</v>
      </c>
      <c r="I131" s="118">
        <f>I130</f>
        <v>0</v>
      </c>
      <c r="J131" s="80">
        <f>J130</f>
        <v>0</v>
      </c>
      <c r="K131" s="119">
        <f>K130</f>
        <v>0</v>
      </c>
      <c r="L131" s="117"/>
    </row>
    <row r="132" spans="1:12" s="16" customFormat="1" ht="27.75" customHeight="1">
      <c r="A132" s="8"/>
      <c r="B132" s="18"/>
      <c r="C132" s="18"/>
      <c r="D132" s="24" t="s">
        <v>61</v>
      </c>
      <c r="E132" s="34">
        <v>0</v>
      </c>
      <c r="F132" s="35">
        <v>0</v>
      </c>
      <c r="G132" s="72">
        <v>0</v>
      </c>
      <c r="H132" s="36">
        <v>0</v>
      </c>
      <c r="I132" s="37">
        <v>0</v>
      </c>
      <c r="J132" s="13">
        <v>0</v>
      </c>
      <c r="K132" s="38">
        <v>0</v>
      </c>
      <c r="L132" s="19"/>
    </row>
    <row r="133" spans="1:12" s="16" customFormat="1" ht="51.75" customHeight="1">
      <c r="A133" s="8">
        <v>28</v>
      </c>
      <c r="B133" s="18" t="s">
        <v>27</v>
      </c>
      <c r="C133" s="18" t="s">
        <v>46</v>
      </c>
      <c r="D133" s="24" t="s">
        <v>57</v>
      </c>
      <c r="E133" s="34">
        <v>3287</v>
      </c>
      <c r="F133" s="35">
        <v>500</v>
      </c>
      <c r="G133" s="72">
        <v>500</v>
      </c>
      <c r="H133" s="36">
        <v>0</v>
      </c>
      <c r="I133" s="37">
        <v>0</v>
      </c>
      <c r="J133" s="13">
        <v>0</v>
      </c>
      <c r="K133" s="38">
        <v>0</v>
      </c>
      <c r="L133" s="19" t="s">
        <v>47</v>
      </c>
    </row>
    <row r="134" spans="1:12" s="16" customFormat="1" ht="26.25" customHeight="1">
      <c r="A134" s="8"/>
      <c r="B134" s="18"/>
      <c r="C134" s="18"/>
      <c r="D134" s="24" t="s">
        <v>60</v>
      </c>
      <c r="E134" s="34">
        <f>E133</f>
        <v>3287</v>
      </c>
      <c r="F134" s="34">
        <f aca="true" t="shared" si="23" ref="F134:K134">F133</f>
        <v>500</v>
      </c>
      <c r="G134" s="34">
        <f t="shared" si="23"/>
        <v>500</v>
      </c>
      <c r="H134" s="34">
        <f t="shared" si="23"/>
        <v>0</v>
      </c>
      <c r="I134" s="42">
        <f t="shared" si="23"/>
        <v>0</v>
      </c>
      <c r="J134" s="23">
        <f t="shared" si="23"/>
        <v>0</v>
      </c>
      <c r="K134" s="44">
        <f t="shared" si="23"/>
        <v>0</v>
      </c>
      <c r="L134" s="19"/>
    </row>
    <row r="135" spans="1:12" s="16" customFormat="1" ht="21.75" customHeight="1">
      <c r="A135" s="8"/>
      <c r="B135" s="18"/>
      <c r="C135" s="18"/>
      <c r="D135" s="24" t="s">
        <v>61</v>
      </c>
      <c r="E135" s="34">
        <v>0</v>
      </c>
      <c r="F135" s="35">
        <v>0</v>
      </c>
      <c r="G135" s="73">
        <v>0</v>
      </c>
      <c r="H135" s="36">
        <v>0</v>
      </c>
      <c r="I135" s="37">
        <v>0</v>
      </c>
      <c r="J135" s="13">
        <v>0</v>
      </c>
      <c r="K135" s="38">
        <v>0</v>
      </c>
      <c r="L135" s="19"/>
    </row>
    <row r="136" spans="1:12" s="16" customFormat="1" ht="51.75" customHeight="1">
      <c r="A136" s="8">
        <v>29</v>
      </c>
      <c r="B136" s="18" t="s">
        <v>27</v>
      </c>
      <c r="C136" s="18" t="s">
        <v>48</v>
      </c>
      <c r="D136" s="24" t="s">
        <v>53</v>
      </c>
      <c r="E136" s="112">
        <v>102975</v>
      </c>
      <c r="F136" s="35">
        <v>16575</v>
      </c>
      <c r="G136" s="35">
        <v>16575</v>
      </c>
      <c r="H136" s="36">
        <v>0</v>
      </c>
      <c r="I136" s="37">
        <v>0</v>
      </c>
      <c r="J136" s="28">
        <v>0</v>
      </c>
      <c r="K136" s="38">
        <v>0</v>
      </c>
      <c r="L136" s="19" t="s">
        <v>47</v>
      </c>
    </row>
    <row r="137" spans="1:12" s="16" customFormat="1" ht="23.25" customHeight="1">
      <c r="A137" s="8"/>
      <c r="B137" s="18"/>
      <c r="C137" s="18"/>
      <c r="D137" s="24" t="s">
        <v>60</v>
      </c>
      <c r="E137" s="34">
        <f>E136</f>
        <v>102975</v>
      </c>
      <c r="F137" s="34">
        <f aca="true" t="shared" si="24" ref="F137:K137">F136</f>
        <v>16575</v>
      </c>
      <c r="G137" s="34">
        <f t="shared" si="24"/>
        <v>16575</v>
      </c>
      <c r="H137" s="34">
        <f t="shared" si="24"/>
        <v>0</v>
      </c>
      <c r="I137" s="42">
        <f t="shared" si="24"/>
        <v>0</v>
      </c>
      <c r="J137" s="23">
        <f t="shared" si="24"/>
        <v>0</v>
      </c>
      <c r="K137" s="44">
        <f t="shared" si="24"/>
        <v>0</v>
      </c>
      <c r="L137" s="19"/>
    </row>
    <row r="138" spans="1:12" s="16" customFormat="1" ht="23.25" customHeight="1">
      <c r="A138" s="8"/>
      <c r="B138" s="18"/>
      <c r="C138" s="18"/>
      <c r="D138" s="24" t="s">
        <v>61</v>
      </c>
      <c r="E138" s="34">
        <v>0</v>
      </c>
      <c r="F138" s="35">
        <v>0</v>
      </c>
      <c r="G138" s="35">
        <v>0</v>
      </c>
      <c r="H138" s="36">
        <v>0</v>
      </c>
      <c r="I138" s="37">
        <v>0</v>
      </c>
      <c r="J138" s="28">
        <v>0</v>
      </c>
      <c r="K138" s="38">
        <v>0</v>
      </c>
      <c r="L138" s="19"/>
    </row>
    <row r="139" spans="1:12" s="16" customFormat="1" ht="51.75" customHeight="1">
      <c r="A139" s="8">
        <v>30</v>
      </c>
      <c r="B139" s="18" t="s">
        <v>27</v>
      </c>
      <c r="C139" s="18" t="s">
        <v>48</v>
      </c>
      <c r="D139" s="24" t="s">
        <v>54</v>
      </c>
      <c r="E139" s="112">
        <v>4451</v>
      </c>
      <c r="F139" s="35">
        <v>750</v>
      </c>
      <c r="G139" s="35">
        <v>750</v>
      </c>
      <c r="H139" s="36">
        <v>0</v>
      </c>
      <c r="I139" s="37">
        <v>0</v>
      </c>
      <c r="J139" s="28">
        <v>0</v>
      </c>
      <c r="K139" s="38">
        <v>0</v>
      </c>
      <c r="L139" s="19" t="s">
        <v>47</v>
      </c>
    </row>
    <row r="140" spans="1:12" s="16" customFormat="1" ht="23.25" customHeight="1">
      <c r="A140" s="8"/>
      <c r="B140" s="18"/>
      <c r="C140" s="18"/>
      <c r="D140" s="24" t="s">
        <v>60</v>
      </c>
      <c r="E140" s="34">
        <f>E139</f>
        <v>4451</v>
      </c>
      <c r="F140" s="34">
        <f aca="true" t="shared" si="25" ref="F140:K140">F139</f>
        <v>750</v>
      </c>
      <c r="G140" s="34">
        <f t="shared" si="25"/>
        <v>750</v>
      </c>
      <c r="H140" s="34">
        <f t="shared" si="25"/>
        <v>0</v>
      </c>
      <c r="I140" s="42">
        <f t="shared" si="25"/>
        <v>0</v>
      </c>
      <c r="J140" s="23">
        <f t="shared" si="25"/>
        <v>0</v>
      </c>
      <c r="K140" s="44">
        <f t="shared" si="25"/>
        <v>0</v>
      </c>
      <c r="L140" s="19"/>
    </row>
    <row r="141" spans="1:12" s="16" customFormat="1" ht="23.25" customHeight="1">
      <c r="A141" s="8"/>
      <c r="B141" s="18"/>
      <c r="C141" s="18"/>
      <c r="D141" s="24" t="s">
        <v>61</v>
      </c>
      <c r="E141" s="34">
        <v>0</v>
      </c>
      <c r="F141" s="35">
        <v>0</v>
      </c>
      <c r="G141" s="35">
        <v>0</v>
      </c>
      <c r="H141" s="36">
        <v>0</v>
      </c>
      <c r="I141" s="37">
        <v>0</v>
      </c>
      <c r="J141" s="28">
        <v>0</v>
      </c>
      <c r="K141" s="38">
        <v>0</v>
      </c>
      <c r="L141" s="19"/>
    </row>
    <row r="142" spans="1:12" s="16" customFormat="1" ht="51.75" customHeight="1">
      <c r="A142" s="8">
        <v>31</v>
      </c>
      <c r="B142" s="18" t="s">
        <v>27</v>
      </c>
      <c r="C142" s="18" t="s">
        <v>48</v>
      </c>
      <c r="D142" s="24" t="s">
        <v>55</v>
      </c>
      <c r="E142" s="112">
        <v>50843</v>
      </c>
      <c r="F142" s="35">
        <v>8184</v>
      </c>
      <c r="G142" s="35">
        <v>8184</v>
      </c>
      <c r="H142" s="36">
        <v>0</v>
      </c>
      <c r="I142" s="37">
        <v>0</v>
      </c>
      <c r="J142" s="28">
        <v>0</v>
      </c>
      <c r="K142" s="38">
        <v>0</v>
      </c>
      <c r="L142" s="19" t="s">
        <v>47</v>
      </c>
    </row>
    <row r="143" spans="1:12" s="16" customFormat="1" ht="19.5" customHeight="1">
      <c r="A143" s="8"/>
      <c r="B143" s="18"/>
      <c r="C143" s="18"/>
      <c r="D143" s="24" t="s">
        <v>60</v>
      </c>
      <c r="E143" s="34">
        <f>E142</f>
        <v>50843</v>
      </c>
      <c r="F143" s="34">
        <f aca="true" t="shared" si="26" ref="F143:K143">F142</f>
        <v>8184</v>
      </c>
      <c r="G143" s="34">
        <f t="shared" si="26"/>
        <v>8184</v>
      </c>
      <c r="H143" s="34">
        <f t="shared" si="26"/>
        <v>0</v>
      </c>
      <c r="I143" s="42">
        <f t="shared" si="26"/>
        <v>0</v>
      </c>
      <c r="J143" s="23">
        <f t="shared" si="26"/>
        <v>0</v>
      </c>
      <c r="K143" s="44">
        <f t="shared" si="26"/>
        <v>0</v>
      </c>
      <c r="L143" s="19"/>
    </row>
    <row r="144" spans="1:12" s="16" customFormat="1" ht="19.5" customHeight="1">
      <c r="A144" s="8"/>
      <c r="B144" s="18"/>
      <c r="C144" s="18"/>
      <c r="D144" s="24" t="s">
        <v>61</v>
      </c>
      <c r="E144" s="34">
        <v>0</v>
      </c>
      <c r="F144" s="35">
        <v>0</v>
      </c>
      <c r="G144" s="35">
        <v>0</v>
      </c>
      <c r="H144" s="36">
        <v>0</v>
      </c>
      <c r="I144" s="37">
        <v>0</v>
      </c>
      <c r="J144" s="28">
        <v>0</v>
      </c>
      <c r="K144" s="38">
        <v>0</v>
      </c>
      <c r="L144" s="19"/>
    </row>
    <row r="145" spans="1:12" s="16" customFormat="1" ht="51.75" customHeight="1">
      <c r="A145" s="8">
        <v>32</v>
      </c>
      <c r="B145" s="18" t="s">
        <v>27</v>
      </c>
      <c r="C145" s="18" t="s">
        <v>48</v>
      </c>
      <c r="D145" s="24" t="s">
        <v>56</v>
      </c>
      <c r="E145" s="112">
        <v>34950</v>
      </c>
      <c r="F145" s="35">
        <v>5626</v>
      </c>
      <c r="G145" s="35">
        <v>5626</v>
      </c>
      <c r="H145" s="36">
        <v>0</v>
      </c>
      <c r="I145" s="37">
        <v>0</v>
      </c>
      <c r="J145" s="28">
        <v>0</v>
      </c>
      <c r="K145" s="38">
        <v>0</v>
      </c>
      <c r="L145" s="19" t="s">
        <v>47</v>
      </c>
    </row>
    <row r="146" spans="1:12" s="16" customFormat="1" ht="21" customHeight="1">
      <c r="A146" s="8"/>
      <c r="B146" s="18"/>
      <c r="C146" s="18"/>
      <c r="D146" s="24" t="s">
        <v>60</v>
      </c>
      <c r="E146" s="34">
        <f>E145</f>
        <v>34950</v>
      </c>
      <c r="F146" s="34">
        <f aca="true" t="shared" si="27" ref="F146:K146">F145</f>
        <v>5626</v>
      </c>
      <c r="G146" s="34">
        <f t="shared" si="27"/>
        <v>5626</v>
      </c>
      <c r="H146" s="34">
        <f t="shared" si="27"/>
        <v>0</v>
      </c>
      <c r="I146" s="42">
        <f t="shared" si="27"/>
        <v>0</v>
      </c>
      <c r="J146" s="23">
        <f t="shared" si="27"/>
        <v>0</v>
      </c>
      <c r="K146" s="44">
        <f t="shared" si="27"/>
        <v>0</v>
      </c>
      <c r="L146" s="19"/>
    </row>
    <row r="147" spans="1:12" s="16" customFormat="1" ht="21" customHeight="1">
      <c r="A147" s="8"/>
      <c r="B147" s="18"/>
      <c r="C147" s="18"/>
      <c r="D147" s="24" t="s">
        <v>61</v>
      </c>
      <c r="E147" s="34">
        <v>0</v>
      </c>
      <c r="F147" s="35">
        <v>0</v>
      </c>
      <c r="G147" s="35">
        <v>0</v>
      </c>
      <c r="H147" s="36">
        <v>0</v>
      </c>
      <c r="I147" s="37">
        <v>0</v>
      </c>
      <c r="J147" s="28">
        <v>0</v>
      </c>
      <c r="K147" s="38">
        <v>0</v>
      </c>
      <c r="L147" s="19"/>
    </row>
    <row r="148" spans="1:12" s="16" customFormat="1" ht="1.5" customHeight="1">
      <c r="A148" s="8"/>
      <c r="B148" s="18"/>
      <c r="C148" s="18"/>
      <c r="D148" s="24"/>
      <c r="E148" s="34"/>
      <c r="F148" s="35"/>
      <c r="G148" s="35"/>
      <c r="H148" s="36"/>
      <c r="I148" s="37"/>
      <c r="J148" s="28"/>
      <c r="K148" s="38"/>
      <c r="L148" s="19"/>
    </row>
    <row r="149" spans="1:12" s="16" customFormat="1" ht="25.5" customHeight="1" hidden="1">
      <c r="A149" s="8"/>
      <c r="B149" s="18"/>
      <c r="C149" s="18"/>
      <c r="D149" s="24"/>
      <c r="E149" s="34"/>
      <c r="F149" s="34"/>
      <c r="G149" s="34"/>
      <c r="H149" s="34"/>
      <c r="I149" s="42"/>
      <c r="J149" s="23"/>
      <c r="K149" s="44"/>
      <c r="L149" s="19"/>
    </row>
    <row r="150" spans="1:12" s="16" customFormat="1" ht="26.25" customHeight="1" hidden="1">
      <c r="A150" s="8"/>
      <c r="B150" s="18"/>
      <c r="C150" s="18"/>
      <c r="D150" s="24"/>
      <c r="E150" s="34"/>
      <c r="F150" s="35"/>
      <c r="G150" s="35"/>
      <c r="H150" s="36"/>
      <c r="I150" s="37"/>
      <c r="J150" s="28"/>
      <c r="K150" s="38"/>
      <c r="L150" s="19"/>
    </row>
    <row r="151" spans="1:12" s="16" customFormat="1" ht="51.75" customHeight="1">
      <c r="A151" s="8">
        <v>33</v>
      </c>
      <c r="B151" s="18" t="s">
        <v>27</v>
      </c>
      <c r="C151" s="18" t="s">
        <v>49</v>
      </c>
      <c r="D151" s="24" t="s">
        <v>53</v>
      </c>
      <c r="E151" s="112">
        <v>12960</v>
      </c>
      <c r="F151" s="35">
        <v>2160</v>
      </c>
      <c r="G151" s="35">
        <v>2160</v>
      </c>
      <c r="H151" s="36">
        <v>0</v>
      </c>
      <c r="I151" s="37">
        <v>0</v>
      </c>
      <c r="J151" s="28">
        <v>0</v>
      </c>
      <c r="K151" s="38">
        <v>0</v>
      </c>
      <c r="L151" s="19" t="s">
        <v>47</v>
      </c>
    </row>
    <row r="152" spans="1:12" s="16" customFormat="1" ht="22.5" customHeight="1">
      <c r="A152" s="8"/>
      <c r="B152" s="18"/>
      <c r="C152" s="18"/>
      <c r="D152" s="24" t="s">
        <v>60</v>
      </c>
      <c r="E152" s="34">
        <f>E151</f>
        <v>12960</v>
      </c>
      <c r="F152" s="34">
        <f aca="true" t="shared" si="28" ref="F152:K152">F151</f>
        <v>2160</v>
      </c>
      <c r="G152" s="34">
        <f t="shared" si="28"/>
        <v>2160</v>
      </c>
      <c r="H152" s="34">
        <f t="shared" si="28"/>
        <v>0</v>
      </c>
      <c r="I152" s="42">
        <f t="shared" si="28"/>
        <v>0</v>
      </c>
      <c r="J152" s="23">
        <f t="shared" si="28"/>
        <v>0</v>
      </c>
      <c r="K152" s="44">
        <f t="shared" si="28"/>
        <v>0</v>
      </c>
      <c r="L152" s="19"/>
    </row>
    <row r="153" spans="1:12" s="16" customFormat="1" ht="26.25" customHeight="1">
      <c r="A153" s="8"/>
      <c r="B153" s="18"/>
      <c r="C153" s="18"/>
      <c r="D153" s="24" t="s">
        <v>61</v>
      </c>
      <c r="E153" s="34">
        <v>0</v>
      </c>
      <c r="F153" s="35">
        <v>0</v>
      </c>
      <c r="G153" s="35">
        <v>0</v>
      </c>
      <c r="H153" s="36">
        <v>0</v>
      </c>
      <c r="I153" s="37">
        <v>0</v>
      </c>
      <c r="J153" s="28">
        <v>0</v>
      </c>
      <c r="K153" s="38">
        <v>0</v>
      </c>
      <c r="L153" s="19"/>
    </row>
    <row r="154" spans="1:12" s="16" customFormat="1" ht="51.75" customHeight="1">
      <c r="A154" s="8">
        <v>34</v>
      </c>
      <c r="B154" s="18" t="s">
        <v>27</v>
      </c>
      <c r="C154" s="18" t="s">
        <v>49</v>
      </c>
      <c r="D154" s="24" t="s">
        <v>54</v>
      </c>
      <c r="E154" s="112">
        <v>1315</v>
      </c>
      <c r="F154" s="35">
        <v>223</v>
      </c>
      <c r="G154" s="35">
        <v>223</v>
      </c>
      <c r="H154" s="36">
        <v>0</v>
      </c>
      <c r="I154" s="37">
        <v>0</v>
      </c>
      <c r="J154" s="28">
        <v>0</v>
      </c>
      <c r="K154" s="38">
        <v>0</v>
      </c>
      <c r="L154" s="19" t="s">
        <v>47</v>
      </c>
    </row>
    <row r="155" spans="1:12" s="16" customFormat="1" ht="26.25" customHeight="1">
      <c r="A155" s="8"/>
      <c r="B155" s="18"/>
      <c r="C155" s="18"/>
      <c r="D155" s="24" t="s">
        <v>60</v>
      </c>
      <c r="E155" s="34">
        <f>E154</f>
        <v>1315</v>
      </c>
      <c r="F155" s="34">
        <f aca="true" t="shared" si="29" ref="F155:K155">F154</f>
        <v>223</v>
      </c>
      <c r="G155" s="34">
        <f t="shared" si="29"/>
        <v>223</v>
      </c>
      <c r="H155" s="34">
        <f t="shared" si="29"/>
        <v>0</v>
      </c>
      <c r="I155" s="42">
        <f t="shared" si="29"/>
        <v>0</v>
      </c>
      <c r="J155" s="23">
        <f t="shared" si="29"/>
        <v>0</v>
      </c>
      <c r="K155" s="44">
        <f t="shared" si="29"/>
        <v>0</v>
      </c>
      <c r="L155" s="19"/>
    </row>
    <row r="156" spans="1:12" s="16" customFormat="1" ht="26.25" customHeight="1">
      <c r="A156" s="8"/>
      <c r="B156" s="18"/>
      <c r="C156" s="18"/>
      <c r="D156" s="24" t="s">
        <v>61</v>
      </c>
      <c r="E156" s="34">
        <v>0</v>
      </c>
      <c r="F156" s="35">
        <v>0</v>
      </c>
      <c r="G156" s="35">
        <v>0</v>
      </c>
      <c r="H156" s="36">
        <v>0</v>
      </c>
      <c r="I156" s="37">
        <v>0</v>
      </c>
      <c r="J156" s="28">
        <v>0</v>
      </c>
      <c r="K156" s="38">
        <v>0</v>
      </c>
      <c r="L156" s="19"/>
    </row>
    <row r="157" spans="1:12" s="16" customFormat="1" ht="51.75" customHeight="1">
      <c r="A157" s="8">
        <v>35</v>
      </c>
      <c r="B157" s="18" t="s">
        <v>27</v>
      </c>
      <c r="C157" s="18" t="s">
        <v>49</v>
      </c>
      <c r="D157" s="24" t="s">
        <v>56</v>
      </c>
      <c r="E157" s="112">
        <v>3287</v>
      </c>
      <c r="F157" s="35">
        <v>535</v>
      </c>
      <c r="G157" s="35">
        <v>535</v>
      </c>
      <c r="H157" s="36">
        <v>0</v>
      </c>
      <c r="I157" s="37">
        <v>0</v>
      </c>
      <c r="J157" s="28">
        <v>0</v>
      </c>
      <c r="K157" s="38">
        <v>0</v>
      </c>
      <c r="L157" s="19" t="s">
        <v>47</v>
      </c>
    </row>
    <row r="158" spans="1:12" s="16" customFormat="1" ht="25.5" customHeight="1">
      <c r="A158" s="8"/>
      <c r="B158" s="18"/>
      <c r="C158" s="18"/>
      <c r="D158" s="24" t="s">
        <v>60</v>
      </c>
      <c r="E158" s="34">
        <f aca="true" t="shared" si="30" ref="E158:K158">E157</f>
        <v>3287</v>
      </c>
      <c r="F158" s="34">
        <f t="shared" si="30"/>
        <v>535</v>
      </c>
      <c r="G158" s="34">
        <f t="shared" si="30"/>
        <v>535</v>
      </c>
      <c r="H158" s="34">
        <f t="shared" si="30"/>
        <v>0</v>
      </c>
      <c r="I158" s="42">
        <f t="shared" si="30"/>
        <v>0</v>
      </c>
      <c r="J158" s="23">
        <f t="shared" si="30"/>
        <v>0</v>
      </c>
      <c r="K158" s="44">
        <f t="shared" si="30"/>
        <v>0</v>
      </c>
      <c r="L158" s="19"/>
    </row>
    <row r="159" spans="1:12" s="16" customFormat="1" ht="25.5" customHeight="1">
      <c r="A159" s="8"/>
      <c r="B159" s="18"/>
      <c r="C159" s="18"/>
      <c r="D159" s="24" t="s">
        <v>61</v>
      </c>
      <c r="E159" s="34">
        <v>0</v>
      </c>
      <c r="F159" s="35">
        <v>0</v>
      </c>
      <c r="G159" s="35">
        <v>0</v>
      </c>
      <c r="H159" s="36">
        <v>0</v>
      </c>
      <c r="I159" s="37">
        <v>0</v>
      </c>
      <c r="J159" s="28">
        <v>0</v>
      </c>
      <c r="K159" s="38">
        <v>0</v>
      </c>
      <c r="L159" s="19"/>
    </row>
    <row r="160" spans="1:12" s="16" customFormat="1" ht="51.75" customHeight="1">
      <c r="A160" s="8">
        <v>36</v>
      </c>
      <c r="B160" s="18" t="s">
        <v>27</v>
      </c>
      <c r="C160" s="18" t="s">
        <v>50</v>
      </c>
      <c r="D160" s="24" t="s">
        <v>56</v>
      </c>
      <c r="E160" s="112">
        <v>11678</v>
      </c>
      <c r="F160" s="35">
        <v>1880</v>
      </c>
      <c r="G160" s="35">
        <v>1880</v>
      </c>
      <c r="H160" s="36">
        <v>0</v>
      </c>
      <c r="I160" s="37">
        <v>0</v>
      </c>
      <c r="J160" s="28">
        <v>0</v>
      </c>
      <c r="K160" s="38">
        <v>0</v>
      </c>
      <c r="L160" s="19" t="s">
        <v>47</v>
      </c>
    </row>
    <row r="161" spans="1:12" s="16" customFormat="1" ht="27" customHeight="1">
      <c r="A161" s="8"/>
      <c r="B161" s="18"/>
      <c r="C161" s="18"/>
      <c r="D161" s="24" t="s">
        <v>60</v>
      </c>
      <c r="E161" s="34">
        <f>E160</f>
        <v>11678</v>
      </c>
      <c r="F161" s="34">
        <f aca="true" t="shared" si="31" ref="F161:K161">F160</f>
        <v>1880</v>
      </c>
      <c r="G161" s="34">
        <f t="shared" si="31"/>
        <v>1880</v>
      </c>
      <c r="H161" s="34">
        <f t="shared" si="31"/>
        <v>0</v>
      </c>
      <c r="I161" s="42">
        <f t="shared" si="31"/>
        <v>0</v>
      </c>
      <c r="J161" s="23">
        <f t="shared" si="31"/>
        <v>0</v>
      </c>
      <c r="K161" s="44">
        <f t="shared" si="31"/>
        <v>0</v>
      </c>
      <c r="L161" s="19"/>
    </row>
    <row r="162" spans="1:12" s="16" customFormat="1" ht="27" customHeight="1">
      <c r="A162" s="8"/>
      <c r="B162" s="18"/>
      <c r="C162" s="18"/>
      <c r="D162" s="24" t="s">
        <v>61</v>
      </c>
      <c r="E162" s="34">
        <v>0</v>
      </c>
      <c r="F162" s="35">
        <v>0</v>
      </c>
      <c r="G162" s="35">
        <v>0</v>
      </c>
      <c r="H162" s="36">
        <v>0</v>
      </c>
      <c r="I162" s="37">
        <v>0</v>
      </c>
      <c r="J162" s="28">
        <v>0</v>
      </c>
      <c r="K162" s="38">
        <v>0</v>
      </c>
      <c r="L162" s="19"/>
    </row>
    <row r="163" spans="1:12" s="16" customFormat="1" ht="45.75" customHeight="1">
      <c r="A163" s="8">
        <v>37</v>
      </c>
      <c r="B163" s="18" t="s">
        <v>78</v>
      </c>
      <c r="C163" s="18" t="s">
        <v>79</v>
      </c>
      <c r="D163" s="24" t="s">
        <v>80</v>
      </c>
      <c r="E163" s="112">
        <v>233000</v>
      </c>
      <c r="F163" s="35">
        <v>45000</v>
      </c>
      <c r="G163" s="35">
        <v>45000</v>
      </c>
      <c r="H163" s="36">
        <v>0</v>
      </c>
      <c r="I163" s="37">
        <v>0</v>
      </c>
      <c r="J163" s="28">
        <v>0</v>
      </c>
      <c r="K163" s="38">
        <v>0</v>
      </c>
      <c r="L163" s="19" t="s">
        <v>69</v>
      </c>
    </row>
    <row r="164" spans="1:12" s="16" customFormat="1" ht="27" customHeight="1">
      <c r="A164" s="8"/>
      <c r="B164" s="18"/>
      <c r="C164" s="18"/>
      <c r="D164" s="24" t="s">
        <v>60</v>
      </c>
      <c r="E164" s="34">
        <v>233000</v>
      </c>
      <c r="F164" s="35">
        <v>45000</v>
      </c>
      <c r="G164" s="35">
        <v>45000</v>
      </c>
      <c r="H164" s="36">
        <v>0</v>
      </c>
      <c r="I164" s="37">
        <v>0</v>
      </c>
      <c r="J164" s="28">
        <v>0</v>
      </c>
      <c r="K164" s="38">
        <v>0</v>
      </c>
      <c r="L164" s="19"/>
    </row>
    <row r="165" spans="1:12" s="16" customFormat="1" ht="27" customHeight="1">
      <c r="A165" s="8"/>
      <c r="B165" s="18"/>
      <c r="C165" s="18"/>
      <c r="D165" s="24" t="s">
        <v>61</v>
      </c>
      <c r="E165" s="34">
        <v>0</v>
      </c>
      <c r="F165" s="35">
        <v>0</v>
      </c>
      <c r="G165" s="35">
        <v>0</v>
      </c>
      <c r="H165" s="36">
        <v>0</v>
      </c>
      <c r="I165" s="37">
        <v>0</v>
      </c>
      <c r="J165" s="28">
        <v>0</v>
      </c>
      <c r="K165" s="38">
        <v>0</v>
      </c>
      <c r="L165" s="19"/>
    </row>
    <row r="166" spans="1:12" s="16" customFormat="1" ht="51.75" customHeight="1">
      <c r="A166" s="8">
        <v>38</v>
      </c>
      <c r="B166" s="18" t="s">
        <v>28</v>
      </c>
      <c r="C166" s="18" t="s">
        <v>29</v>
      </c>
      <c r="D166" s="24" t="s">
        <v>58</v>
      </c>
      <c r="E166" s="34">
        <v>1512543</v>
      </c>
      <c r="F166" s="113">
        <v>385940</v>
      </c>
      <c r="G166" s="113">
        <v>385940</v>
      </c>
      <c r="H166" s="36">
        <v>0</v>
      </c>
      <c r="I166" s="37">
        <v>0</v>
      </c>
      <c r="J166" s="28">
        <v>0</v>
      </c>
      <c r="K166" s="38">
        <v>0</v>
      </c>
      <c r="L166" s="10" t="s">
        <v>69</v>
      </c>
    </row>
    <row r="167" spans="1:12" s="16" customFormat="1" ht="24.75" customHeight="1">
      <c r="A167" s="8"/>
      <c r="B167" s="18"/>
      <c r="C167" s="18"/>
      <c r="D167" s="24" t="s">
        <v>60</v>
      </c>
      <c r="E167" s="34">
        <f>E166</f>
        <v>1512543</v>
      </c>
      <c r="F167" s="34">
        <f aca="true" t="shared" si="32" ref="F167:K167">F166</f>
        <v>385940</v>
      </c>
      <c r="G167" s="34">
        <f t="shared" si="32"/>
        <v>385940</v>
      </c>
      <c r="H167" s="34">
        <f t="shared" si="32"/>
        <v>0</v>
      </c>
      <c r="I167" s="42">
        <f t="shared" si="32"/>
        <v>0</v>
      </c>
      <c r="J167" s="23">
        <f t="shared" si="32"/>
        <v>0</v>
      </c>
      <c r="K167" s="44">
        <f t="shared" si="32"/>
        <v>0</v>
      </c>
      <c r="L167" s="10"/>
    </row>
    <row r="168" spans="1:12" s="16" customFormat="1" ht="24.75" customHeight="1">
      <c r="A168" s="8"/>
      <c r="B168" s="18"/>
      <c r="C168" s="18"/>
      <c r="D168" s="24" t="s">
        <v>61</v>
      </c>
      <c r="E168" s="34">
        <v>0</v>
      </c>
      <c r="F168" s="35">
        <v>0</v>
      </c>
      <c r="G168" s="35">
        <v>0</v>
      </c>
      <c r="H168" s="36">
        <v>0</v>
      </c>
      <c r="I168" s="37">
        <v>0</v>
      </c>
      <c r="J168" s="28">
        <v>0</v>
      </c>
      <c r="K168" s="38">
        <v>0</v>
      </c>
      <c r="L168" s="10"/>
    </row>
    <row r="169" spans="1:12" s="16" customFormat="1" ht="51.75" customHeight="1">
      <c r="A169" s="8">
        <v>39</v>
      </c>
      <c r="B169" s="18" t="s">
        <v>51</v>
      </c>
      <c r="C169" s="18" t="s">
        <v>52</v>
      </c>
      <c r="D169" s="24" t="s">
        <v>59</v>
      </c>
      <c r="E169" s="34">
        <v>234840</v>
      </c>
      <c r="F169" s="35">
        <v>28000</v>
      </c>
      <c r="G169" s="35">
        <v>28000</v>
      </c>
      <c r="H169" s="36">
        <v>0</v>
      </c>
      <c r="I169" s="37">
        <v>0</v>
      </c>
      <c r="J169" s="28">
        <v>0</v>
      </c>
      <c r="K169" s="38">
        <v>0</v>
      </c>
      <c r="L169" s="10" t="s">
        <v>69</v>
      </c>
    </row>
    <row r="170" spans="1:12" s="16" customFormat="1" ht="28.5" customHeight="1">
      <c r="A170" s="8"/>
      <c r="B170" s="18"/>
      <c r="C170" s="18"/>
      <c r="D170" s="24" t="s">
        <v>60</v>
      </c>
      <c r="E170" s="34">
        <f>E169</f>
        <v>234840</v>
      </c>
      <c r="F170" s="34">
        <f aca="true" t="shared" si="33" ref="F170:K170">F169</f>
        <v>28000</v>
      </c>
      <c r="G170" s="34">
        <f t="shared" si="33"/>
        <v>28000</v>
      </c>
      <c r="H170" s="34">
        <f t="shared" si="33"/>
        <v>0</v>
      </c>
      <c r="I170" s="42">
        <f t="shared" si="33"/>
        <v>0</v>
      </c>
      <c r="J170" s="23">
        <f t="shared" si="33"/>
        <v>0</v>
      </c>
      <c r="K170" s="44">
        <f t="shared" si="33"/>
        <v>0</v>
      </c>
      <c r="L170" s="10"/>
    </row>
    <row r="171" spans="1:12" s="16" customFormat="1" ht="28.5" customHeight="1">
      <c r="A171" s="8"/>
      <c r="B171" s="18"/>
      <c r="C171" s="18"/>
      <c r="D171" s="24" t="s">
        <v>61</v>
      </c>
      <c r="E171" s="34">
        <v>0</v>
      </c>
      <c r="F171" s="35">
        <v>0</v>
      </c>
      <c r="G171" s="35">
        <v>0</v>
      </c>
      <c r="H171" s="36">
        <v>0</v>
      </c>
      <c r="I171" s="37">
        <v>0</v>
      </c>
      <c r="J171" s="28">
        <v>0</v>
      </c>
      <c r="K171" s="38">
        <v>0</v>
      </c>
      <c r="L171" s="10"/>
    </row>
    <row r="172" spans="1:12" s="16" customFormat="1" ht="51.75" customHeight="1">
      <c r="A172" s="8">
        <v>40</v>
      </c>
      <c r="B172" s="18" t="s">
        <v>13</v>
      </c>
      <c r="C172" s="18" t="s">
        <v>25</v>
      </c>
      <c r="D172" s="24" t="s">
        <v>53</v>
      </c>
      <c r="E172" s="34">
        <v>4333000</v>
      </c>
      <c r="F172" s="35">
        <v>540000</v>
      </c>
      <c r="G172" s="35">
        <v>540000</v>
      </c>
      <c r="H172" s="36">
        <v>0</v>
      </c>
      <c r="I172" s="37">
        <v>0</v>
      </c>
      <c r="J172" s="28">
        <v>0</v>
      </c>
      <c r="K172" s="38">
        <v>0</v>
      </c>
      <c r="L172" s="10" t="s">
        <v>69</v>
      </c>
    </row>
    <row r="173" spans="1:12" s="16" customFormat="1" ht="23.25" customHeight="1">
      <c r="A173" s="22"/>
      <c r="B173" s="18"/>
      <c r="C173" s="18"/>
      <c r="D173" s="24" t="s">
        <v>60</v>
      </c>
      <c r="E173" s="34">
        <v>4333000</v>
      </c>
      <c r="F173" s="34">
        <f aca="true" t="shared" si="34" ref="F173:K173">F172</f>
        <v>540000</v>
      </c>
      <c r="G173" s="34">
        <f t="shared" si="34"/>
        <v>540000</v>
      </c>
      <c r="H173" s="34">
        <f t="shared" si="34"/>
        <v>0</v>
      </c>
      <c r="I173" s="42">
        <f t="shared" si="34"/>
        <v>0</v>
      </c>
      <c r="J173" s="23">
        <f t="shared" si="34"/>
        <v>0</v>
      </c>
      <c r="K173" s="44">
        <f t="shared" si="34"/>
        <v>0</v>
      </c>
      <c r="L173" s="19"/>
    </row>
    <row r="174" spans="1:12" s="16" customFormat="1" ht="27" customHeight="1">
      <c r="A174" s="22"/>
      <c r="B174" s="18"/>
      <c r="C174" s="18"/>
      <c r="D174" s="24" t="s">
        <v>61</v>
      </c>
      <c r="E174" s="34">
        <v>0</v>
      </c>
      <c r="F174" s="35">
        <v>0</v>
      </c>
      <c r="G174" s="35">
        <v>0</v>
      </c>
      <c r="H174" s="36">
        <v>0</v>
      </c>
      <c r="I174" s="37">
        <v>0</v>
      </c>
      <c r="J174" s="28">
        <v>0</v>
      </c>
      <c r="K174" s="38">
        <v>0</v>
      </c>
      <c r="L174" s="19"/>
    </row>
    <row r="175" spans="1:12" s="69" customFormat="1" ht="44.25" customHeight="1">
      <c r="A175" s="67">
        <v>41</v>
      </c>
      <c r="B175" s="14" t="s">
        <v>66</v>
      </c>
      <c r="C175" s="14" t="s">
        <v>67</v>
      </c>
      <c r="D175" s="15" t="s">
        <v>97</v>
      </c>
      <c r="E175" s="23">
        <v>526584</v>
      </c>
      <c r="F175" s="13">
        <v>328305</v>
      </c>
      <c r="G175" s="13"/>
      <c r="H175" s="13"/>
      <c r="I175" s="31"/>
      <c r="J175" s="13">
        <v>49244</v>
      </c>
      <c r="K175" s="32">
        <v>279061</v>
      </c>
      <c r="L175" s="68" t="s">
        <v>98</v>
      </c>
    </row>
    <row r="176" spans="1:12" s="16" customFormat="1" ht="27" customHeight="1">
      <c r="A176" s="45"/>
      <c r="B176" s="9"/>
      <c r="C176" s="9"/>
      <c r="D176" s="24" t="s">
        <v>60</v>
      </c>
      <c r="E176" s="23">
        <v>516884</v>
      </c>
      <c r="F176" s="23">
        <v>328305</v>
      </c>
      <c r="G176" s="13"/>
      <c r="H176" s="13"/>
      <c r="I176" s="31"/>
      <c r="J176" s="13">
        <v>49244</v>
      </c>
      <c r="K176" s="32">
        <v>279061</v>
      </c>
      <c r="L176" s="11"/>
    </row>
    <row r="177" spans="1:12" s="16" customFormat="1" ht="24.75" customHeight="1">
      <c r="A177" s="45"/>
      <c r="B177" s="9"/>
      <c r="C177" s="9"/>
      <c r="D177" s="24" t="s">
        <v>61</v>
      </c>
      <c r="E177" s="23">
        <v>9700</v>
      </c>
      <c r="F177" s="13">
        <v>0</v>
      </c>
      <c r="G177" s="13"/>
      <c r="H177" s="13"/>
      <c r="I177" s="31"/>
      <c r="J177" s="13">
        <v>0</v>
      </c>
      <c r="K177" s="32">
        <v>0</v>
      </c>
      <c r="L177" s="11"/>
    </row>
    <row r="178" spans="1:12" s="16" customFormat="1" ht="27" customHeight="1" hidden="1">
      <c r="A178" s="77"/>
      <c r="B178" s="78"/>
      <c r="C178" s="78"/>
      <c r="D178" s="79"/>
      <c r="E178" s="80"/>
      <c r="F178" s="81"/>
      <c r="G178" s="81"/>
      <c r="H178" s="81"/>
      <c r="I178" s="96"/>
      <c r="J178" s="81"/>
      <c r="K178" s="97"/>
      <c r="L178" s="100"/>
    </row>
    <row r="179" spans="1:12" s="16" customFormat="1" ht="27" customHeight="1" hidden="1">
      <c r="A179" s="77"/>
      <c r="B179" s="78"/>
      <c r="C179" s="78"/>
      <c r="D179" s="79"/>
      <c r="E179" s="80"/>
      <c r="F179" s="81"/>
      <c r="G179" s="81"/>
      <c r="H179" s="81"/>
      <c r="I179" s="96"/>
      <c r="J179" s="81"/>
      <c r="K179" s="97"/>
      <c r="L179" s="79"/>
    </row>
    <row r="180" spans="1:12" s="16" customFormat="1" ht="27" customHeight="1" hidden="1">
      <c r="A180" s="77"/>
      <c r="B180" s="78"/>
      <c r="C180" s="78"/>
      <c r="D180" s="79"/>
      <c r="E180" s="80"/>
      <c r="F180" s="81"/>
      <c r="G180" s="81"/>
      <c r="H180" s="81"/>
      <c r="I180" s="96"/>
      <c r="J180" s="81"/>
      <c r="K180" s="97"/>
      <c r="L180" s="79"/>
    </row>
    <row r="181" spans="1:12" s="16" customFormat="1" ht="27" customHeight="1" hidden="1">
      <c r="A181" s="45"/>
      <c r="B181" s="9"/>
      <c r="C181" s="9"/>
      <c r="D181" s="15"/>
      <c r="E181" s="23"/>
      <c r="F181" s="13"/>
      <c r="G181" s="13"/>
      <c r="H181" s="13"/>
      <c r="I181" s="31"/>
      <c r="J181" s="13"/>
      <c r="K181" s="32"/>
      <c r="L181" s="10"/>
    </row>
    <row r="182" spans="1:12" s="16" customFormat="1" ht="27" customHeight="1" hidden="1">
      <c r="A182" s="45"/>
      <c r="B182" s="9"/>
      <c r="C182" s="9"/>
      <c r="D182" s="15"/>
      <c r="E182" s="23"/>
      <c r="F182" s="13"/>
      <c r="G182" s="13"/>
      <c r="H182" s="13"/>
      <c r="I182" s="31"/>
      <c r="J182" s="13"/>
      <c r="K182" s="32"/>
      <c r="L182" s="11"/>
    </row>
    <row r="183" spans="1:12" s="16" customFormat="1" ht="27" customHeight="1" hidden="1">
      <c r="A183" s="45"/>
      <c r="B183" s="9"/>
      <c r="C183" s="9"/>
      <c r="D183" s="15"/>
      <c r="E183" s="23"/>
      <c r="F183" s="13"/>
      <c r="G183" s="13"/>
      <c r="H183" s="13"/>
      <c r="I183" s="31"/>
      <c r="J183" s="13"/>
      <c r="K183" s="32"/>
      <c r="L183" s="11"/>
    </row>
    <row r="184" spans="1:12" s="16" customFormat="1" ht="27" customHeight="1" hidden="1">
      <c r="A184" s="45"/>
      <c r="B184" s="9"/>
      <c r="C184" s="9"/>
      <c r="D184" s="15"/>
      <c r="E184" s="23"/>
      <c r="F184" s="13"/>
      <c r="G184" s="13"/>
      <c r="H184" s="13"/>
      <c r="I184" s="31"/>
      <c r="J184" s="13"/>
      <c r="K184" s="32"/>
      <c r="L184" s="10"/>
    </row>
    <row r="185" spans="1:12" s="16" customFormat="1" ht="27" customHeight="1" hidden="1">
      <c r="A185" s="45"/>
      <c r="B185" s="9"/>
      <c r="C185" s="9"/>
      <c r="D185" s="15"/>
      <c r="E185" s="23"/>
      <c r="F185" s="13"/>
      <c r="G185" s="13"/>
      <c r="H185" s="13"/>
      <c r="I185" s="31"/>
      <c r="J185" s="13"/>
      <c r="K185" s="32"/>
      <c r="L185" s="11"/>
    </row>
    <row r="186" spans="1:12" s="16" customFormat="1" ht="27" customHeight="1" hidden="1">
      <c r="A186" s="48"/>
      <c r="B186" s="18"/>
      <c r="C186" s="18"/>
      <c r="D186" s="24"/>
      <c r="E186" s="34"/>
      <c r="F186" s="35"/>
      <c r="G186" s="35"/>
      <c r="H186" s="35"/>
      <c r="I186" s="39"/>
      <c r="J186" s="35"/>
      <c r="K186" s="40"/>
      <c r="L186" s="49"/>
    </row>
    <row r="187" spans="1:12" s="16" customFormat="1" ht="56.25" customHeight="1" hidden="1">
      <c r="A187" s="77"/>
      <c r="B187" s="78"/>
      <c r="C187" s="78"/>
      <c r="D187" s="79"/>
      <c r="E187" s="80"/>
      <c r="F187" s="81"/>
      <c r="G187" s="81"/>
      <c r="H187" s="81"/>
      <c r="I187" s="81"/>
      <c r="J187" s="81"/>
      <c r="K187" s="81"/>
      <c r="L187" s="79"/>
    </row>
    <row r="188" spans="1:12" s="16" customFormat="1" ht="27" customHeight="1" hidden="1">
      <c r="A188" s="77"/>
      <c r="B188" s="78"/>
      <c r="C188" s="78"/>
      <c r="D188" s="79"/>
      <c r="E188" s="80"/>
      <c r="F188" s="81"/>
      <c r="G188" s="81"/>
      <c r="H188" s="81"/>
      <c r="I188" s="81"/>
      <c r="J188" s="81"/>
      <c r="K188" s="81"/>
      <c r="L188" s="79"/>
    </row>
    <row r="189" spans="1:12" s="16" customFormat="1" ht="27" customHeight="1" hidden="1">
      <c r="A189" s="77"/>
      <c r="B189" s="78"/>
      <c r="C189" s="78"/>
      <c r="D189" s="85"/>
      <c r="E189" s="86"/>
      <c r="F189" s="87"/>
      <c r="G189" s="87"/>
      <c r="H189" s="87"/>
      <c r="I189" s="88"/>
      <c r="J189" s="87"/>
      <c r="K189" s="89"/>
      <c r="L189" s="90"/>
    </row>
    <row r="190" spans="1:12" s="16" customFormat="1" ht="83.25" customHeight="1">
      <c r="A190" s="77">
        <v>42</v>
      </c>
      <c r="B190" s="78" t="s">
        <v>66</v>
      </c>
      <c r="C190" s="78" t="s">
        <v>67</v>
      </c>
      <c r="D190" s="79" t="s">
        <v>82</v>
      </c>
      <c r="E190" s="80">
        <v>286995</v>
      </c>
      <c r="F190" s="81">
        <v>176173</v>
      </c>
      <c r="G190" s="81">
        <v>0</v>
      </c>
      <c r="H190" s="81">
        <v>0</v>
      </c>
      <c r="I190" s="81">
        <v>0</v>
      </c>
      <c r="J190" s="81">
        <v>26425</v>
      </c>
      <c r="K190" s="81">
        <v>149748</v>
      </c>
      <c r="L190" s="79" t="s">
        <v>83</v>
      </c>
    </row>
    <row r="191" spans="1:12" s="16" customFormat="1" ht="27" customHeight="1">
      <c r="A191" s="77"/>
      <c r="B191" s="78"/>
      <c r="C191" s="78"/>
      <c r="D191" s="79" t="s">
        <v>60</v>
      </c>
      <c r="E191" s="80">
        <v>275995</v>
      </c>
      <c r="F191" s="81">
        <f>F190</f>
        <v>176173</v>
      </c>
      <c r="G191" s="81">
        <v>0</v>
      </c>
      <c r="H191" s="81">
        <v>0</v>
      </c>
      <c r="I191" s="81">
        <v>0</v>
      </c>
      <c r="J191" s="81">
        <v>26425</v>
      </c>
      <c r="K191" s="81">
        <v>149748</v>
      </c>
      <c r="L191" s="79"/>
    </row>
    <row r="192" spans="1:12" s="16" customFormat="1" ht="27" customHeight="1">
      <c r="A192" s="77"/>
      <c r="B192" s="78"/>
      <c r="C192" s="78"/>
      <c r="D192" s="79" t="s">
        <v>61</v>
      </c>
      <c r="E192" s="80">
        <v>11000</v>
      </c>
      <c r="F192" s="81">
        <v>0</v>
      </c>
      <c r="G192" s="81">
        <v>0</v>
      </c>
      <c r="H192" s="81">
        <v>0</v>
      </c>
      <c r="I192" s="81">
        <v>0</v>
      </c>
      <c r="J192" s="81">
        <v>0</v>
      </c>
      <c r="K192" s="81">
        <v>0</v>
      </c>
      <c r="L192" s="79"/>
    </row>
    <row r="193" spans="1:12" s="16" customFormat="1" ht="42" customHeight="1">
      <c r="A193" s="77">
        <v>43</v>
      </c>
      <c r="B193" s="78" t="s">
        <v>66</v>
      </c>
      <c r="C193" s="78" t="s">
        <v>67</v>
      </c>
      <c r="D193" s="79" t="s">
        <v>84</v>
      </c>
      <c r="E193" s="80">
        <v>200248</v>
      </c>
      <c r="F193" s="81">
        <v>39600</v>
      </c>
      <c r="G193" s="81">
        <v>0</v>
      </c>
      <c r="H193" s="81">
        <v>0</v>
      </c>
      <c r="I193" s="81">
        <v>0</v>
      </c>
      <c r="J193" s="81">
        <f>J194+J195</f>
        <v>5940</v>
      </c>
      <c r="K193" s="81">
        <f>K194+K195</f>
        <v>33660</v>
      </c>
      <c r="L193" s="79" t="s">
        <v>69</v>
      </c>
    </row>
    <row r="194" spans="1:12" s="16" customFormat="1" ht="27" customHeight="1">
      <c r="A194" s="77"/>
      <c r="B194" s="78"/>
      <c r="C194" s="78"/>
      <c r="D194" s="79" t="s">
        <v>60</v>
      </c>
      <c r="E194" s="80">
        <v>190257</v>
      </c>
      <c r="F194" s="81">
        <v>39600</v>
      </c>
      <c r="G194" s="81">
        <v>0</v>
      </c>
      <c r="H194" s="81">
        <v>0</v>
      </c>
      <c r="I194" s="81">
        <v>0</v>
      </c>
      <c r="J194" s="81">
        <v>5940</v>
      </c>
      <c r="K194" s="81">
        <v>33660</v>
      </c>
      <c r="L194" s="79"/>
    </row>
    <row r="195" spans="1:12" s="16" customFormat="1" ht="27" customHeight="1">
      <c r="A195" s="77"/>
      <c r="B195" s="78"/>
      <c r="C195" s="78"/>
      <c r="D195" s="79" t="s">
        <v>61</v>
      </c>
      <c r="E195" s="80">
        <v>9991</v>
      </c>
      <c r="F195" s="81">
        <v>0</v>
      </c>
      <c r="G195" s="81">
        <v>0</v>
      </c>
      <c r="H195" s="81">
        <v>0</v>
      </c>
      <c r="I195" s="81">
        <v>0</v>
      </c>
      <c r="J195" s="81">
        <v>0</v>
      </c>
      <c r="K195" s="81">
        <v>0</v>
      </c>
      <c r="L195" s="79"/>
    </row>
    <row r="196" spans="1:12" s="16" customFormat="1" ht="96" customHeight="1">
      <c r="A196" s="77">
        <v>44</v>
      </c>
      <c r="B196" s="78" t="s">
        <v>66</v>
      </c>
      <c r="C196" s="78" t="s">
        <v>67</v>
      </c>
      <c r="D196" s="79" t="s">
        <v>86</v>
      </c>
      <c r="E196" s="80">
        <v>221082</v>
      </c>
      <c r="F196" s="80">
        <v>140549</v>
      </c>
      <c r="G196" s="81">
        <v>0</v>
      </c>
      <c r="H196" s="81">
        <v>0</v>
      </c>
      <c r="I196" s="81">
        <v>0</v>
      </c>
      <c r="J196" s="80">
        <f>J197+J198</f>
        <v>21082</v>
      </c>
      <c r="K196" s="80">
        <f>K197+K198</f>
        <v>119467</v>
      </c>
      <c r="L196" s="79" t="s">
        <v>85</v>
      </c>
    </row>
    <row r="197" spans="1:12" s="16" customFormat="1" ht="27" customHeight="1">
      <c r="A197" s="77"/>
      <c r="B197" s="78"/>
      <c r="C197" s="78"/>
      <c r="D197" s="79" t="s">
        <v>60</v>
      </c>
      <c r="E197" s="80">
        <v>212082</v>
      </c>
      <c r="F197" s="81">
        <v>140549</v>
      </c>
      <c r="G197" s="81">
        <v>0</v>
      </c>
      <c r="H197" s="81">
        <v>0</v>
      </c>
      <c r="I197" s="81">
        <v>0</v>
      </c>
      <c r="J197" s="81">
        <v>21082</v>
      </c>
      <c r="K197" s="81">
        <v>119467</v>
      </c>
      <c r="L197" s="79"/>
    </row>
    <row r="198" spans="1:12" s="16" customFormat="1" ht="27" customHeight="1">
      <c r="A198" s="77"/>
      <c r="B198" s="78"/>
      <c r="C198" s="78"/>
      <c r="D198" s="79" t="s">
        <v>61</v>
      </c>
      <c r="E198" s="80">
        <v>9000</v>
      </c>
      <c r="F198" s="81">
        <v>0</v>
      </c>
      <c r="G198" s="81">
        <v>0</v>
      </c>
      <c r="H198" s="81">
        <v>0</v>
      </c>
      <c r="I198" s="81">
        <v>0</v>
      </c>
      <c r="J198" s="81">
        <v>0</v>
      </c>
      <c r="K198" s="81">
        <v>0</v>
      </c>
      <c r="L198" s="79"/>
    </row>
    <row r="199" spans="1:12" s="16" customFormat="1" ht="41.25" customHeight="1">
      <c r="A199" s="77">
        <v>45</v>
      </c>
      <c r="B199" s="78" t="s">
        <v>13</v>
      </c>
      <c r="C199" s="78" t="s">
        <v>87</v>
      </c>
      <c r="D199" s="79" t="s">
        <v>93</v>
      </c>
      <c r="E199" s="80">
        <v>117000</v>
      </c>
      <c r="F199" s="80">
        <v>110000</v>
      </c>
      <c r="G199" s="81">
        <v>110000</v>
      </c>
      <c r="H199" s="81">
        <v>0</v>
      </c>
      <c r="I199" s="81">
        <v>0</v>
      </c>
      <c r="J199" s="81">
        <v>0</v>
      </c>
      <c r="K199" s="81">
        <v>0</v>
      </c>
      <c r="L199" s="79" t="s">
        <v>69</v>
      </c>
    </row>
    <row r="200" spans="1:12" s="16" customFormat="1" ht="27" customHeight="1">
      <c r="A200" s="77"/>
      <c r="B200" s="78"/>
      <c r="C200" s="78"/>
      <c r="D200" s="79" t="s">
        <v>60</v>
      </c>
      <c r="E200" s="80">
        <v>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/>
      <c r="L200" s="79"/>
    </row>
    <row r="201" spans="1:12" s="16" customFormat="1" ht="27" customHeight="1">
      <c r="A201" s="77"/>
      <c r="B201" s="77"/>
      <c r="C201" s="77"/>
      <c r="D201" s="79" t="s">
        <v>61</v>
      </c>
      <c r="E201" s="80">
        <v>117000</v>
      </c>
      <c r="F201" s="81">
        <v>110000</v>
      </c>
      <c r="G201" s="81">
        <v>110000</v>
      </c>
      <c r="H201" s="81">
        <v>0</v>
      </c>
      <c r="I201" s="81"/>
      <c r="J201" s="81"/>
      <c r="K201" s="81"/>
      <c r="L201" s="79"/>
    </row>
    <row r="202" spans="1:12" s="16" customFormat="1" ht="97.5" customHeight="1">
      <c r="A202" s="77">
        <v>46</v>
      </c>
      <c r="B202" s="77">
        <v>853</v>
      </c>
      <c r="C202" s="77">
        <v>85395</v>
      </c>
      <c r="D202" s="79" t="s">
        <v>92</v>
      </c>
      <c r="E202" s="80">
        <v>40648</v>
      </c>
      <c r="F202" s="80">
        <v>33093</v>
      </c>
      <c r="G202" s="81"/>
      <c r="H202" s="81"/>
      <c r="I202" s="81"/>
      <c r="J202" s="80">
        <v>4964</v>
      </c>
      <c r="K202" s="80">
        <v>28129</v>
      </c>
      <c r="L202" s="79" t="s">
        <v>85</v>
      </c>
    </row>
    <row r="203" spans="1:12" s="16" customFormat="1" ht="27" customHeight="1">
      <c r="A203" s="79"/>
      <c r="B203" s="77"/>
      <c r="C203" s="77"/>
      <c r="D203" s="79" t="s">
        <v>60</v>
      </c>
      <c r="E203" s="80">
        <v>40648</v>
      </c>
      <c r="F203" s="81">
        <v>33093</v>
      </c>
      <c r="G203" s="81"/>
      <c r="H203" s="81"/>
      <c r="I203" s="81"/>
      <c r="J203" s="81">
        <v>4964</v>
      </c>
      <c r="K203" s="81">
        <v>28129</v>
      </c>
      <c r="L203" s="79"/>
    </row>
    <row r="204" spans="1:12" s="16" customFormat="1" ht="27" customHeight="1">
      <c r="A204" s="77"/>
      <c r="B204" s="77"/>
      <c r="C204" s="77"/>
      <c r="D204" s="79" t="s">
        <v>61</v>
      </c>
      <c r="E204" s="80">
        <v>0</v>
      </c>
      <c r="F204" s="81">
        <v>0</v>
      </c>
      <c r="G204" s="81"/>
      <c r="H204" s="81"/>
      <c r="I204" s="81"/>
      <c r="J204" s="81">
        <v>0</v>
      </c>
      <c r="K204" s="81">
        <v>0</v>
      </c>
      <c r="L204" s="79"/>
    </row>
    <row r="205" spans="1:12" s="16" customFormat="1" ht="27" customHeight="1">
      <c r="A205" s="77">
        <v>47</v>
      </c>
      <c r="B205" s="77">
        <v>921</v>
      </c>
      <c r="C205" s="77">
        <v>92109</v>
      </c>
      <c r="D205" s="79" t="s">
        <v>107</v>
      </c>
      <c r="E205" s="80">
        <v>20000</v>
      </c>
      <c r="F205" s="81">
        <v>4000</v>
      </c>
      <c r="G205" s="81">
        <v>4000</v>
      </c>
      <c r="H205" s="81"/>
      <c r="I205" s="81"/>
      <c r="J205" s="81"/>
      <c r="K205" s="81"/>
      <c r="L205" s="79" t="s">
        <v>69</v>
      </c>
    </row>
    <row r="206" spans="1:12" s="16" customFormat="1" ht="27" customHeight="1">
      <c r="A206" s="77"/>
      <c r="B206" s="77"/>
      <c r="C206" s="77"/>
      <c r="D206" s="79" t="s">
        <v>60</v>
      </c>
      <c r="E206" s="80">
        <v>20000</v>
      </c>
      <c r="F206" s="81">
        <v>4000</v>
      </c>
      <c r="G206" s="81">
        <v>4000</v>
      </c>
      <c r="H206" s="81"/>
      <c r="I206" s="81"/>
      <c r="J206" s="81"/>
      <c r="K206" s="81"/>
      <c r="L206" s="79"/>
    </row>
    <row r="207" spans="1:12" s="16" customFormat="1" ht="27" customHeight="1">
      <c r="A207" s="77"/>
      <c r="B207" s="77"/>
      <c r="C207" s="77"/>
      <c r="D207" s="79" t="s">
        <v>61</v>
      </c>
      <c r="E207" s="80">
        <v>0</v>
      </c>
      <c r="F207" s="81">
        <v>0</v>
      </c>
      <c r="G207" s="81">
        <v>0</v>
      </c>
      <c r="H207" s="81"/>
      <c r="I207" s="81"/>
      <c r="J207" s="81"/>
      <c r="K207" s="81"/>
      <c r="L207" s="79"/>
    </row>
    <row r="208" spans="1:12" s="16" customFormat="1" ht="27" customHeight="1">
      <c r="A208" s="77">
        <v>48</v>
      </c>
      <c r="B208" s="77">
        <v>700</v>
      </c>
      <c r="C208" s="77">
        <v>70001</v>
      </c>
      <c r="D208" s="79" t="s">
        <v>108</v>
      </c>
      <c r="E208" s="80">
        <v>354570</v>
      </c>
      <c r="F208" s="81">
        <v>70914</v>
      </c>
      <c r="G208" s="81">
        <v>70914</v>
      </c>
      <c r="H208" s="81"/>
      <c r="I208" s="81"/>
      <c r="J208" s="81"/>
      <c r="K208" s="81"/>
      <c r="L208" s="79" t="s">
        <v>69</v>
      </c>
    </row>
    <row r="209" spans="1:12" s="16" customFormat="1" ht="27" customHeight="1">
      <c r="A209" s="77"/>
      <c r="B209" s="77"/>
      <c r="C209" s="77"/>
      <c r="D209" s="79" t="s">
        <v>60</v>
      </c>
      <c r="E209" s="80">
        <v>354570</v>
      </c>
      <c r="F209" s="81">
        <v>70914</v>
      </c>
      <c r="G209" s="81">
        <v>70914</v>
      </c>
      <c r="H209" s="81"/>
      <c r="I209" s="81"/>
      <c r="J209" s="81"/>
      <c r="K209" s="81"/>
      <c r="L209" s="79"/>
    </row>
    <row r="210" spans="1:12" s="16" customFormat="1" ht="27" customHeight="1">
      <c r="A210" s="77"/>
      <c r="B210" s="77"/>
      <c r="C210" s="77"/>
      <c r="D210" s="79" t="s">
        <v>61</v>
      </c>
      <c r="E210" s="80">
        <v>0</v>
      </c>
      <c r="F210" s="81">
        <v>0</v>
      </c>
      <c r="G210" s="81">
        <v>0</v>
      </c>
      <c r="H210" s="81"/>
      <c r="I210" s="81"/>
      <c r="J210" s="81"/>
      <c r="K210" s="81"/>
      <c r="L210" s="79"/>
    </row>
    <row r="211" spans="1:12" s="16" customFormat="1" ht="27" customHeight="1">
      <c r="A211" s="77">
        <v>49</v>
      </c>
      <c r="B211" s="77">
        <v>801</v>
      </c>
      <c r="C211" s="77">
        <v>80113</v>
      </c>
      <c r="D211" s="24" t="s">
        <v>109</v>
      </c>
      <c r="E211" s="80">
        <v>499500</v>
      </c>
      <c r="F211" s="81">
        <v>99900</v>
      </c>
      <c r="G211" s="81">
        <v>99900</v>
      </c>
      <c r="H211" s="81"/>
      <c r="I211" s="81"/>
      <c r="J211" s="81"/>
      <c r="K211" s="81"/>
      <c r="L211" s="79" t="s">
        <v>69</v>
      </c>
    </row>
    <row r="212" spans="1:12" s="16" customFormat="1" ht="27" customHeight="1">
      <c r="A212" s="77"/>
      <c r="B212" s="77"/>
      <c r="C212" s="77"/>
      <c r="D212" s="79" t="s">
        <v>60</v>
      </c>
      <c r="E212" s="80">
        <v>499500</v>
      </c>
      <c r="F212" s="81">
        <v>99900</v>
      </c>
      <c r="G212" s="81">
        <v>99900</v>
      </c>
      <c r="H212" s="81"/>
      <c r="I212" s="81"/>
      <c r="J212" s="81"/>
      <c r="K212" s="81"/>
      <c r="L212" s="79"/>
    </row>
    <row r="213" spans="1:12" s="16" customFormat="1" ht="27" customHeight="1">
      <c r="A213" s="77"/>
      <c r="B213" s="77"/>
      <c r="C213" s="77"/>
      <c r="D213" s="79" t="s">
        <v>61</v>
      </c>
      <c r="E213" s="80">
        <v>0</v>
      </c>
      <c r="F213" s="81">
        <v>0</v>
      </c>
      <c r="G213" s="81">
        <v>0</v>
      </c>
      <c r="H213" s="81"/>
      <c r="I213" s="81"/>
      <c r="J213" s="81"/>
      <c r="K213" s="81"/>
      <c r="L213" s="79"/>
    </row>
    <row r="214" spans="1:12" s="16" customFormat="1" ht="55.5" customHeight="1">
      <c r="A214" s="77">
        <v>50</v>
      </c>
      <c r="B214" s="77">
        <v>700</v>
      </c>
      <c r="C214" s="77">
        <v>70005</v>
      </c>
      <c r="D214" s="109" t="s">
        <v>94</v>
      </c>
      <c r="E214" s="80">
        <v>10000</v>
      </c>
      <c r="F214" s="80">
        <v>9900</v>
      </c>
      <c r="G214" s="81">
        <v>9900</v>
      </c>
      <c r="H214" s="81"/>
      <c r="I214" s="81"/>
      <c r="J214" s="81"/>
      <c r="K214" s="81"/>
      <c r="L214" s="79" t="s">
        <v>69</v>
      </c>
    </row>
    <row r="215" spans="1:12" s="16" customFormat="1" ht="27" customHeight="1">
      <c r="A215" s="77"/>
      <c r="B215" s="77"/>
      <c r="C215" s="77"/>
      <c r="D215" s="79" t="s">
        <v>60</v>
      </c>
      <c r="E215" s="80">
        <v>10000</v>
      </c>
      <c r="F215" s="81">
        <v>9900</v>
      </c>
      <c r="G215" s="81">
        <v>9900</v>
      </c>
      <c r="H215" s="81"/>
      <c r="I215" s="81"/>
      <c r="J215" s="81"/>
      <c r="K215" s="81"/>
      <c r="L215" s="79"/>
    </row>
    <row r="216" spans="1:12" s="16" customFormat="1" ht="27" customHeight="1">
      <c r="A216" s="77"/>
      <c r="B216" s="77"/>
      <c r="C216" s="77"/>
      <c r="D216" s="79" t="s">
        <v>61</v>
      </c>
      <c r="E216" s="80">
        <v>0</v>
      </c>
      <c r="F216" s="81">
        <v>0</v>
      </c>
      <c r="G216" s="81">
        <v>0</v>
      </c>
      <c r="H216" s="81"/>
      <c r="I216" s="81"/>
      <c r="J216" s="81"/>
      <c r="K216" s="81"/>
      <c r="L216" s="79"/>
    </row>
    <row r="217" spans="1:12" s="16" customFormat="1" ht="27" customHeight="1" hidden="1">
      <c r="A217" s="94"/>
      <c r="B217" s="94"/>
      <c r="C217" s="94"/>
      <c r="D217" s="94"/>
      <c r="E217" s="83"/>
      <c r="F217" s="84"/>
      <c r="G217" s="84"/>
      <c r="H217" s="84"/>
      <c r="I217" s="84"/>
      <c r="J217" s="84"/>
      <c r="K217" s="84"/>
      <c r="L217" s="82"/>
    </row>
    <row r="218" spans="1:12" s="16" customFormat="1" ht="0.75" customHeight="1">
      <c r="A218" s="91"/>
      <c r="B218" s="92"/>
      <c r="C218" s="92"/>
      <c r="D218" s="93"/>
      <c r="E218" s="86"/>
      <c r="F218" s="87"/>
      <c r="G218" s="87"/>
      <c r="H218" s="87"/>
      <c r="I218" s="87"/>
      <c r="J218" s="87"/>
      <c r="K218" s="87"/>
      <c r="L218" s="90"/>
    </row>
    <row r="219" spans="1:12" s="16" customFormat="1" ht="0.75" customHeight="1">
      <c r="A219" s="91"/>
      <c r="B219" s="92"/>
      <c r="C219" s="92"/>
      <c r="D219" s="93"/>
      <c r="E219" s="86"/>
      <c r="F219" s="87"/>
      <c r="G219" s="87"/>
      <c r="H219" s="87"/>
      <c r="I219" s="87"/>
      <c r="J219" s="87"/>
      <c r="K219" s="87"/>
      <c r="L219" s="90"/>
    </row>
    <row r="220" spans="1:12" s="46" customFormat="1" ht="21.75" customHeight="1" thickBot="1">
      <c r="A220" s="142" t="s">
        <v>62</v>
      </c>
      <c r="B220" s="143"/>
      <c r="C220" s="143"/>
      <c r="D220" s="144"/>
      <c r="E220" s="75">
        <f>E92+E95+E98+E101+E104+E107+E110+E113+E116+E119+E122+E125+E128+E131+E134+E137+E140+E143+E146+E152+E155+E158+E161+E164+E167+E170+E173+E176+E191+E194+E197+E203+E206+E209+E212+E215</f>
        <v>15413489</v>
      </c>
      <c r="F220" s="75">
        <v>3393879</v>
      </c>
      <c r="G220" s="75">
        <v>2676159</v>
      </c>
      <c r="H220" s="75">
        <f>SUM(H185+H182+H179+H176+H173+H170+H167+H164+H161+H158+H155+H152+H149+H146+H143+H140+H137+H134+H131+H128+H125+H122+H119+H116+H113+H110+H107+H104+H101+H98+H95+H92+H89+H86+H83+H80+H77+H74+H71+H68+H65+H62+H59+H56+H53+H50+H47+H44+H41+H38+H35+H32+H29+H26+H23)</f>
        <v>0</v>
      </c>
      <c r="I220" s="75">
        <f>SUM(I185+I182+I179+I176+I173+I170+I167+I164+I161+I158+I155+I152+I149+I146+I143+I140+I137+I134+I131+I128+I125+I122+I119+I116+I113+I110+I107+I104+I101+I98+I95+I92+I89+I86+I83+I80+I77+I74+I71+I68+I65+I62+I59+I56+I53+I50+I47+I44+I41+I38+I35+I32+I29+I26+I23)</f>
        <v>0</v>
      </c>
      <c r="J220" s="75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SUM(J185+J182+J179+J176+J173+J170+J167+J164+J161+J158+J155+J152+J149+J146+J143+J140+J137+J134+J131+J128+J125+J122+J119+J116+J113+J110+J107+J104+J101+J98+J95+J92+J89+J86+J83+J80+J77+J74+J71+J68+J65+J62+J59+J56+J53+J50+J47+J44+J41+J38+J35+J32+J29+J26+J23+J188+J191+J194+J197+J202)</f>
        <v>107655</v>
      </c>
      <c r="K220" s="75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SUM(K185+K182+K179+K176+K173+K170+K167+K164+K161+K158+K155+K152+K149+K146+K143+K140+K137+K134+K131+K128+K125+K122+K119+K116+K113+K110+K107+K104+K101+K98+K95+K92+K89+K86+K83+K80+K77+K74+K71+K68+K65+K62+K59+K56+K53+K50+K47+K44+K41+K38+K35+K32+K29+K26+K23+K188+K191+K194+K197+K202)</f>
        <v>610065</v>
      </c>
      <c r="L220" s="76"/>
    </row>
    <row r="221" spans="1:12" s="47" customFormat="1" ht="27" customHeight="1" thickBot="1">
      <c r="A221" s="131" t="s">
        <v>63</v>
      </c>
      <c r="B221" s="132"/>
      <c r="C221" s="132"/>
      <c r="D221" s="133"/>
      <c r="E221" s="57">
        <v>2600262</v>
      </c>
      <c r="F221" s="57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SUM(F186+F183+F180+F177+F174+F171+F168+F165+F162+F159+F156+F153+F150+F147+F144+F141+F138+F135+F132+F129+F126+F123+F120+F117+F114+F111+F108+F105+F102+F99+F96+F93+F90+F87+F84+F81+F78+F75+F72+F69+F66+F63+F60+F57+F54+F51+F48+F45+F42+F39+F36+F33+F30+F27+F24+F189+F192+F195+F198+F201)</f>
        <v>1107301</v>
      </c>
      <c r="G221" s="57">
        <f>SUM(G186+G183+G180+G177+G174+G171+G168+G165+G162+G159+G156+G153+G150+G147+G144+G141+G138+G135+G132+G129+G126+G123+G120+G117+G114+G111+G108+G105+G102+G99+G96+G93+G90+G87+G84+G81+G78+G75+G72+G69+G66+G63+G60+G57+G54+G51+G48+G45+G42+G39+G36+G33+G30+G27+G24+G199)</f>
        <v>211658</v>
      </c>
      <c r="H221" s="57">
        <f>SUM(H186+H183+H180+H177+H174+H171+H168+H165+H162+H159+H156+H153+H150+H147+H144+H141+H138+H135+H132+H129+H126+H123+H120+H117+H114+H111+H108+H105+H102+H99+H96+H93+H90+H87+H84+H81+H78+H75+H72+H69+H66+H63+H60+H57+H54+H51+H48+H45+H42+H39+H36+H33+H30+H27+H24)</f>
        <v>769000</v>
      </c>
      <c r="I221" s="57">
        <f>SUM(I186+I183+I180+I177+I174+I171+I168+I165+I162+I159+I156+I153+I150+I147+I144+I141+I138+I135+I132+I129+I126+I123+I120+I117+I114+I111+I108+I105+I102+I99+I96+I93+I90+I87+I84+I81+I78+I75+I72+I69+I66+I63+I60+I57+I54+I51+I48+I45+I42+I39+I36+I33+I30+I27+I24)</f>
        <v>0</v>
      </c>
      <c r="J221" s="57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0</v>
      </c>
      <c r="K221" s="57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126643</v>
      </c>
      <c r="L221" s="58"/>
    </row>
    <row r="222" spans="1:12" ht="27" customHeight="1" thickBot="1">
      <c r="A222" s="134" t="s">
        <v>4</v>
      </c>
      <c r="B222" s="135"/>
      <c r="C222" s="135"/>
      <c r="D222" s="135"/>
      <c r="E222" s="59">
        <f>E220+E221</f>
        <v>18013751</v>
      </c>
      <c r="F222" s="59">
        <f>F220+F221</f>
        <v>4501180</v>
      </c>
      <c r="G222" s="59">
        <f>G220+G221</f>
        <v>2887817</v>
      </c>
      <c r="H222" s="59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769000</v>
      </c>
      <c r="I222" s="59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22" s="59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SUM(J184+J181+J178+J175+J172+J169+J166+J163+J160+J157+J154+J151+J148+J145+J142+J139+J136+J133+J130+J127+J124+J121+J118+J115+J112+J109+J106+J103+J100+J97+J94+J91+J88+J85+J82+J79+J76+J73+J70+J67+J64+J61+J58+J55+J52+J49+J46+J43+J40+J37+J34+J31+J28+J25+J22+J187+J190+J193+J196+J202)</f>
        <v>107655</v>
      </c>
      <c r="K222" s="59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SUM(K184+K181+K178+K175+K172+K169+K166+K163+K160+K157+K154+K151+K148+K145+K142+K139+K136+K133+K130+K127+K124+K121+K118+K115+K112+K109+K106+K103+K100+K97+K94+K91+K88+K85+K82+K79+K76+K73+K70+K67+K64+K61+K58+K55+K52+K49+K46+K43+K40+K37+K34+K31+K28+K25+K22+K187+K190+K193+K196+K203)</f>
        <v>736708</v>
      </c>
      <c r="L222" s="60" t="s">
        <v>5</v>
      </c>
    </row>
    <row r="223" spans="1:12" ht="27" customHeight="1">
      <c r="A223" s="50"/>
      <c r="B223" s="50"/>
      <c r="C223" s="50"/>
      <c r="D223" s="50"/>
      <c r="E223" s="51"/>
      <c r="F223" s="51"/>
      <c r="G223" s="51"/>
      <c r="H223" s="51"/>
      <c r="I223" s="51"/>
      <c r="J223" s="51"/>
      <c r="K223" s="51"/>
      <c r="L223" s="50"/>
    </row>
    <row r="224" spans="1:12" ht="27" customHeight="1">
      <c r="A224" s="50"/>
      <c r="B224" s="50"/>
      <c r="C224" s="50"/>
      <c r="D224" s="50"/>
      <c r="E224" s="51"/>
      <c r="F224" s="51"/>
      <c r="G224" s="51"/>
      <c r="H224" s="51"/>
      <c r="I224" s="51"/>
      <c r="J224" s="149" t="s">
        <v>68</v>
      </c>
      <c r="K224" s="150"/>
      <c r="L224" s="150"/>
    </row>
    <row r="225" spans="1:12" ht="27" customHeight="1">
      <c r="A225" s="50"/>
      <c r="B225" s="50"/>
      <c r="C225" s="50"/>
      <c r="D225" s="50"/>
      <c r="E225" s="51"/>
      <c r="F225" s="51"/>
      <c r="G225" s="51"/>
      <c r="H225" s="51"/>
      <c r="I225" s="51"/>
      <c r="J225" s="149" t="s">
        <v>70</v>
      </c>
      <c r="K225" s="150"/>
      <c r="L225" s="150"/>
    </row>
    <row r="226" spans="1:12" ht="27" customHeight="1">
      <c r="A226" s="50"/>
      <c r="B226" s="50"/>
      <c r="C226" s="50"/>
      <c r="D226" s="50"/>
      <c r="E226" s="51"/>
      <c r="F226" s="51"/>
      <c r="G226" s="51"/>
      <c r="H226" s="51"/>
      <c r="I226" s="51"/>
      <c r="J226" s="145"/>
      <c r="K226" s="146"/>
      <c r="L226" s="146"/>
    </row>
    <row r="227" spans="1:12" s="47" customFormat="1" ht="27" customHeight="1">
      <c r="A227" s="55"/>
      <c r="B227" s="52"/>
      <c r="C227" s="52"/>
      <c r="D227" s="52"/>
      <c r="E227" s="53"/>
      <c r="F227" s="53"/>
      <c r="G227" s="53"/>
      <c r="H227" s="53"/>
      <c r="I227" s="53"/>
      <c r="J227" s="53"/>
      <c r="K227" s="53"/>
      <c r="L227" s="54"/>
    </row>
    <row r="228" spans="1:2" ht="33.75" customHeight="1">
      <c r="A228" s="56"/>
      <c r="B228" s="56"/>
    </row>
  </sheetData>
  <sheetProtection/>
  <mergeCells count="30">
    <mergeCell ref="K7:L7"/>
    <mergeCell ref="K9:L9"/>
    <mergeCell ref="K10:L10"/>
    <mergeCell ref="J226:L226"/>
    <mergeCell ref="J19:J20"/>
    <mergeCell ref="K19:K20"/>
    <mergeCell ref="J224:L224"/>
    <mergeCell ref="L17:L20"/>
    <mergeCell ref="J225:L225"/>
    <mergeCell ref="G18:K18"/>
    <mergeCell ref="A221:D221"/>
    <mergeCell ref="A222:D222"/>
    <mergeCell ref="F17:K17"/>
    <mergeCell ref="G19:G20"/>
    <mergeCell ref="A17:A20"/>
    <mergeCell ref="C17:C20"/>
    <mergeCell ref="F18:F20"/>
    <mergeCell ref="A220:D220"/>
    <mergeCell ref="E17:E20"/>
    <mergeCell ref="D17:D20"/>
    <mergeCell ref="A15:L15"/>
    <mergeCell ref="B17:B20"/>
    <mergeCell ref="K1:L1"/>
    <mergeCell ref="K8:L8"/>
    <mergeCell ref="K11:L11"/>
    <mergeCell ref="H19:H20"/>
    <mergeCell ref="K13:L13"/>
    <mergeCell ref="K14:L14"/>
    <mergeCell ref="K12:L12"/>
    <mergeCell ref="K3:L3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2011-11-15T10:32:21Z</cp:lastPrinted>
  <dcterms:created xsi:type="dcterms:W3CDTF">2008-11-05T13:26:56Z</dcterms:created>
  <dcterms:modified xsi:type="dcterms:W3CDTF">2011-11-15T10:39:59Z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